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" sheetId="2" r:id="rId2"/>
    <sheet name="Сп3" sheetId="3" r:id="rId3"/>
    <sheet name="3" sheetId="4" r:id="rId4"/>
    <sheet name="Сп2" sheetId="5" r:id="rId5"/>
    <sheet name="2" sheetId="6" r:id="rId6"/>
    <sheet name="Сп1" sheetId="7" r:id="rId7"/>
    <sheet name="1стр1" sheetId="8" r:id="rId8"/>
    <sheet name="1стр2" sheetId="9" r:id="rId9"/>
    <sheet name="СпК" sheetId="10" r:id="rId10"/>
    <sheet name="Кстр1" sheetId="11" r:id="rId11"/>
    <sheet name="Кстр2" sheetId="12" r:id="rId12"/>
    <sheet name="СпМ" sheetId="13" r:id="rId13"/>
    <sheet name="М" sheetId="14" r:id="rId14"/>
  </sheets>
  <definedNames>
    <definedName name="_xlnm.Print_Area" localSheetId="7">'1стр1'!$A$1:$G$75</definedName>
    <definedName name="_xlnm.Print_Area" localSheetId="8">'1стр2'!$A$1:$K$76</definedName>
    <definedName name="_xlnm.Print_Area" localSheetId="5">'2'!$A$1:$J$71</definedName>
    <definedName name="_xlnm.Print_Area" localSheetId="3">'3'!$A$1:$J$35</definedName>
    <definedName name="_xlnm.Print_Area" localSheetId="1">'4'!$A$1:$J$71</definedName>
    <definedName name="_xlnm.Print_Area" localSheetId="10">'Кстр1'!$A$1:$G$75</definedName>
    <definedName name="_xlnm.Print_Area" localSheetId="11">'Кстр2'!$A$1:$K$76</definedName>
    <definedName name="_xlnm.Print_Area" localSheetId="13">'М'!$A$1:$J$71</definedName>
    <definedName name="_xlnm.Print_Area" localSheetId="6">'Сп1'!$A$1:$I$64</definedName>
    <definedName name="_xlnm.Print_Area" localSheetId="4">'Сп2'!$A$1:$I$64</definedName>
    <definedName name="_xlnm.Print_Area" localSheetId="2">'Сп3'!$A$1:$I$64</definedName>
    <definedName name="_xlnm.Print_Area" localSheetId="0">'Сп4'!$A$1:$I$64</definedName>
    <definedName name="_xlnm.Print_Area" localSheetId="9">'СпК'!$A$1:$I$64</definedName>
    <definedName name="_xlnm.Print_Area" localSheetId="12">'СпМ'!$A$1:$I$64</definedName>
  </definedNames>
  <calcPr fullCalcOnLoad="1" refMode="R1C1"/>
</workbook>
</file>

<file path=xl/sharedStrings.xml><?xml version="1.0" encoding="utf-8"?>
<sst xmlns="http://schemas.openxmlformats.org/spreadsheetml/2006/main" count="773" uniqueCount="94">
  <si>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</si>
  <si>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</si>
  <si>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</si>
  <si>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</si>
  <si>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</si>
  <si>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</si>
  <si>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</si>
  <si>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</si>
  <si>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</si>
  <si>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</si>
  <si>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</si>
  <si>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</si>
  <si>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</si>
  <si>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</si>
  <si>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</si>
  <si>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</si>
  <si>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Кубок Башкортостана 2008</t>
  </si>
  <si>
    <t>нет</t>
  </si>
  <si>
    <t>Аббасов Рустамхон</t>
  </si>
  <si>
    <t>Валеев Риф</t>
  </si>
  <si>
    <t>Харламов Руслан</t>
  </si>
  <si>
    <t>Исмайлов Азат</t>
  </si>
  <si>
    <t>Шапошников Александр</t>
  </si>
  <si>
    <t>Ахтемзянов Рустам</t>
  </si>
  <si>
    <t>Уткулов Ринат</t>
  </si>
  <si>
    <t>Тодрамович Александр</t>
  </si>
  <si>
    <t>Сафиуллин Александр</t>
  </si>
  <si>
    <t>Шарипов Вадим</t>
  </si>
  <si>
    <t>Кузнецов Дмитрий</t>
  </si>
  <si>
    <t>Хабиров Марс</t>
  </si>
  <si>
    <t>Давлетов Тимур</t>
  </si>
  <si>
    <t>Семенов Юрий</t>
  </si>
  <si>
    <t>Толкачев Иван</t>
  </si>
  <si>
    <t>Финал Турнира им.Якова Худыша. 30 августа.</t>
  </si>
  <si>
    <t>Сафиуллин Азат</t>
  </si>
  <si>
    <t>Ратникова Наталья</t>
  </si>
  <si>
    <t>Полуфинал Турнира им.Якова Худыша. 24 августа.</t>
  </si>
  <si>
    <t>Мурсалимова Инна</t>
  </si>
  <si>
    <t>Барышев Сергей</t>
  </si>
  <si>
    <t>Иванов Дмитрий</t>
  </si>
  <si>
    <t>Мухаметов Ришат</t>
  </si>
  <si>
    <t>Гайсин Айбулат</t>
  </si>
  <si>
    <t>Фоминых Дмитрий</t>
  </si>
  <si>
    <t>Килюшев Анатолий</t>
  </si>
  <si>
    <t>Манайчев Владимир</t>
  </si>
  <si>
    <t>Бикбулатов Ильдар</t>
  </si>
  <si>
    <t>Рахматуллин Равиль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</si>
  <si>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</si>
  <si>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</si>
  <si>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</si>
  <si>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</si>
  <si>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</si>
  <si>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</si>
  <si>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</si>
  <si>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</si>
  <si>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</si>
  <si>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</si>
  <si>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</si>
  <si>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</si>
  <si>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</si>
  <si>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</si>
  <si>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</si>
  <si>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</si>
  <si>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Четвертьфинал Турнира им.Якова Худыша. 16 августа.</t>
  </si>
  <si>
    <t>Ларионов Сергей</t>
  </si>
  <si>
    <t>Саитов Ринат</t>
  </si>
  <si>
    <t>Зиновьев Александр</t>
  </si>
  <si>
    <t>Зарипова Эльвина</t>
  </si>
  <si>
    <t>Волков Арнольд</t>
  </si>
  <si>
    <t>Филипов Сергей</t>
  </si>
  <si>
    <t>Ларионов Юрий</t>
  </si>
  <si>
    <t>Клементьева Елена</t>
  </si>
  <si>
    <t>Курбаншоева Лесана</t>
  </si>
  <si>
    <t>Гордеев Андрей</t>
  </si>
  <si>
    <t>Муллагулова Лиля</t>
  </si>
  <si>
    <t>Субхангулов Арнольд</t>
  </si>
  <si>
    <t>Петров Алексей</t>
  </si>
  <si>
    <t>Карташов Алексей</t>
  </si>
  <si>
    <t>1/8 финала Турнира им.Якова Худыша. 9 августа.</t>
  </si>
  <si>
    <t>Килюшева Мария</t>
  </si>
  <si>
    <t>Сидоров Дмитрий</t>
  </si>
  <si>
    <t>Морозкин Никита</t>
  </si>
  <si>
    <t>1/16 финала Турнира имени Якова Худыша.  3 августа.</t>
  </si>
  <si>
    <t>Набиуллина Светлана</t>
  </si>
  <si>
    <t>Хакимова Фиоза</t>
  </si>
  <si>
    <t>Разбежкина Вера</t>
  </si>
  <si>
    <t>Латыпов Аллан</t>
  </si>
  <si>
    <t>Коновалов Александр</t>
  </si>
  <si>
    <t>1/32 финала Турнира им.Якова Худыша. 26 июля.</t>
  </si>
  <si>
    <t>Неизвестных Игорь</t>
  </si>
  <si>
    <t>Корнилов Руслан</t>
  </si>
  <si>
    <t>Юнусов Ринат</t>
  </si>
  <si>
    <t>Перска Эрман</t>
  </si>
  <si>
    <t>Иванов Виталий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</si>
</sst>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horizontal="right" vertical="center"/>
    </xf>
    <xf numFmtId="0" fontId="14" fillId="2" borderId="8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left"/>
      <protection/>
    </xf>
    <xf numFmtId="0" fontId="14" fillId="2" borderId="5" xfId="0" applyFont="1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86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87</v>
      </c>
      <c r="B2" s="24"/>
      <c r="C2" s="26" t="s">
        <v>88</v>
      </c>
      <c r="D2" s="24"/>
      <c r="E2" s="24"/>
      <c r="F2" s="24"/>
      <c r="G2" s="24"/>
      <c r="H2" s="24"/>
      <c r="I2" s="24"/>
    </row>
    <row r="3" spans="1:9" ht="18">
      <c r="A3" s="21" t="s">
        <v>73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74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89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90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69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91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92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93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34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35</v>
      </c>
      <c r="B2" s="24"/>
      <c r="C2" s="26" t="s">
        <v>36</v>
      </c>
      <c r="D2" s="24"/>
      <c r="E2" s="24"/>
      <c r="F2" s="24"/>
      <c r="G2" s="24"/>
      <c r="H2" s="24"/>
      <c r="I2" s="24"/>
    </row>
    <row r="3" spans="1:9" ht="18">
      <c r="A3" s="21" t="s">
        <v>24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37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25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38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28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39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40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26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41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42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43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44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22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45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46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СпК!C2</f>
        <v>Полуфинал Турнира им.Якова Худыша. 24 августа.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СпК!A1</f>
        <v>Сафиуллин Азат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34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СпК!A32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34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СпК!A17</f>
        <v>Бикбулатов Ильдар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45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СпК!A16</f>
        <v>Шапошников Александр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34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СпК!A9</f>
        <v>Иванов Дмитрий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39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СпК!A24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39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СпК!A25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28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СпК!A8</f>
        <v>Кузнецов Дмитрий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21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СпК!A5</f>
        <v>Мурсалимова Инна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37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СпК!A28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37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СпК!A21</f>
        <v>нет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41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СпК!A12</f>
        <v>Гайсин Айбулат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21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СпК!A13</f>
        <v>Фоминых Дмитрий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42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СпК!A20</f>
        <v>нет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21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СпК!A29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21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СпК!A4</f>
        <v>Исмайлов Азат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21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СпК!A3</f>
        <v>Уткулов Ринат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24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СпК!A30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24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СпК!A19</f>
        <v>нет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43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СпК!A14</f>
        <v>Килюшев Анатолий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24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СпК!A11</f>
        <v>Сафиуллин Александр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26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СпК!A22</f>
        <v>нет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26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СпК!A27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25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СпК!A6</f>
        <v>Тодрамович Александр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35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СпК!A7</f>
        <v>Барышев Сергей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38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СпК!A26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38</v>
      </c>
      <c r="E55" s="9"/>
      <c r="F55" s="18">
        <v>-31</v>
      </c>
      <c r="G55" s="4" t="str">
        <f>IF(G35=F19,F51,IF(G35=F51,F19,0))</f>
        <v>Ратникова Наталья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СпК!A23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40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СпК!A10</f>
        <v>Мухаметов Ришат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35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СпК!A15</f>
        <v>Манайчев Владимир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46</v>
      </c>
      <c r="D61" s="9"/>
      <c r="E61" s="2">
        <v>-58</v>
      </c>
      <c r="F61" s="4" t="str">
        <f>IF(Кстр2!H14=Кстр2!G10,Кстр2!G18,IF(Кстр2!H14=Кстр2!G18,Кстр2!G10,0))</f>
        <v>Мурсалимова Инна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СпК!A18</f>
        <v>Рахматуллин Равиль</v>
      </c>
      <c r="C62" s="9"/>
      <c r="D62" s="9"/>
      <c r="E62" s="3"/>
      <c r="F62" s="5">
        <v>61</v>
      </c>
      <c r="G62" s="6" t="s">
        <v>37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35</v>
      </c>
      <c r="E63" s="2">
        <v>-59</v>
      </c>
      <c r="F63" s="8" t="str">
        <f>IF(Кстр2!H30=Кстр2!G26,Кстр2!G34,IF(Кстр2!H30=Кстр2!G34,Кстр2!G26,0))</f>
        <v>Барышев Сергей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СпК!A31</f>
        <v>нет</v>
      </c>
      <c r="C64" s="9"/>
      <c r="D64" s="3"/>
      <c r="E64" s="3"/>
      <c r="F64" s="2">
        <v>-61</v>
      </c>
      <c r="G64" s="4" t="str">
        <f>IF(G62=F61,F63,IF(G62=F63,F61,0))</f>
        <v>Барышев Сергей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35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СпК!A2</f>
        <v>Ратникова Наталья</v>
      </c>
      <c r="C66" s="3"/>
      <c r="D66" s="3"/>
      <c r="E66" s="2">
        <v>-56</v>
      </c>
      <c r="F66" s="4" t="str">
        <f>IF(Кстр2!G10=Кстр2!F6,Кстр2!F14,IF(Кстр2!G10=Кстр2!F14,Кстр2!F6,0))</f>
        <v>Иванов Дмитрий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39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IF(Кстр2!F6=Кстр2!E4,Кстр2!E8,IF(Кстр2!F6=Кстр2!E8,Кстр2!E4,0))</f>
        <v>Шапошников Александр</v>
      </c>
      <c r="C68" s="3"/>
      <c r="D68" s="3"/>
      <c r="E68" s="2">
        <v>-57</v>
      </c>
      <c r="F68" s="8" t="str">
        <f>IF(Кстр2!G26=Кстр2!F22,Кстр2!F30,IF(Кстр2!G26=Кстр2!F30,Кстр2!F22,0))</f>
        <v>Гайсин Айбулат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25</v>
      </c>
      <c r="D69" s="3"/>
      <c r="E69" s="3"/>
      <c r="F69" s="2">
        <v>-62</v>
      </c>
      <c r="G69" s="4" t="str">
        <f>IF(G67=F66,F68,IF(G67=F68,F66,0))</f>
        <v>Гайсин Айбулат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IF(Кстр2!F14=Кстр2!E12,Кстр2!E16,IF(Кстр2!F14=Кстр2!E16,Кстр2!E12,0))</f>
        <v>Тодрамович Александр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26</v>
      </c>
      <c r="E71" s="2">
        <v>-63</v>
      </c>
      <c r="F71" s="4" t="str">
        <f>IF(C69=B68,B70,IF(C69=B70,B68,0))</f>
        <v>Шапошников Александр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IF(Кстр2!F22=Кстр2!E20,Кстр2!E24,IF(Кстр2!F22=Кстр2!E24,Кстр2!E20,0))</f>
        <v>Сафиуллин Александр</v>
      </c>
      <c r="C72" s="9"/>
      <c r="D72" s="17" t="s">
        <v>6</v>
      </c>
      <c r="E72" s="3"/>
      <c r="F72" s="5">
        <v>66</v>
      </c>
      <c r="G72" s="6" t="s">
        <v>28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26</v>
      </c>
      <c r="D73" s="20"/>
      <c r="E73" s="2">
        <v>-64</v>
      </c>
      <c r="F73" s="8" t="str">
        <f>IF(C73=B72,B74,IF(C73=B74,B72,0))</f>
        <v>Кузнецов Дмитрий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IF(Кстр2!F30=Кстр2!E28,Кстр2!E32,IF(Кстр2!F30=Кстр2!E32,Кстр2!E28,0))</f>
        <v>Кузнецов Дмитрий</v>
      </c>
      <c r="C74" s="2">
        <v>-65</v>
      </c>
      <c r="D74" s="4" t="str">
        <f>IF(D71=C69,C73,IF(D71=C73,C69,0))</f>
        <v>Тодрамович Александр</v>
      </c>
      <c r="E74" s="3"/>
      <c r="F74" s="2">
        <v>-66</v>
      </c>
      <c r="G74" s="4" t="str">
        <f>IF(G72=F71,F73,IF(G72=F73,F71,0))</f>
        <v>Шапошников Александр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СпК!C2</f>
        <v>Полуфинал Турнира им.Якова Худыша. 24 августа.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IF(Кстр1!C5=Кстр1!B4,Кстр1!B6,IF(Кстр1!C5=Кстр1!B6,Кстр1!B4,0))</f>
        <v>нет</v>
      </c>
      <c r="C4" s="3"/>
      <c r="D4" s="2">
        <v>-25</v>
      </c>
      <c r="E4" s="4" t="str">
        <f>IF(Кстр1!E11=Кстр1!D7,Кстр1!D15,IF(Кстр1!E11=Кстр1!D15,Кстр1!D7,0))</f>
        <v>Иванов Дмитрий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22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IF(Кстр1!C9=Кстр1!B8,Кстр1!B10,IF(Кстр1!C9=Кстр1!B10,Кстр1!B8,0))</f>
        <v>Шапошников Александр</v>
      </c>
      <c r="C6" s="5">
        <v>40</v>
      </c>
      <c r="D6" s="12" t="s">
        <v>22</v>
      </c>
      <c r="E6" s="5">
        <v>52</v>
      </c>
      <c r="F6" s="12" t="s">
        <v>39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IF(Кстр1!D63=Кстр1!C61,Кстр1!C65,IF(Кстр1!D63=Кстр1!C65,Кстр1!C61,0))</f>
        <v>Рахматуллин Равиль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IF(Кстр1!C13=Кстр1!B12,Кстр1!B14,IF(Кстр1!C13=Кстр1!B14,Кстр1!B12,0))</f>
        <v>нет</v>
      </c>
      <c r="C8" s="3"/>
      <c r="D8" s="5">
        <v>48</v>
      </c>
      <c r="E8" s="33" t="s">
        <v>22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IF(Кстр1!C17=Кстр1!B16,Кстр1!B18,IF(Кстр1!C17=Кстр1!B18,Кстр1!B16,0))</f>
        <v>нет</v>
      </c>
      <c r="C10" s="5">
        <v>41</v>
      </c>
      <c r="D10" s="33" t="s">
        <v>40</v>
      </c>
      <c r="E10" s="13"/>
      <c r="F10" s="5">
        <v>56</v>
      </c>
      <c r="G10" s="12" t="s">
        <v>37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IF(Кстр1!D55=Кстр1!C53,Кстр1!C57,IF(Кстр1!D55=Кстр1!C57,Кстр1!C53,0))</f>
        <v>Мухаметов Ришат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IF(Кстр1!C21=Кстр1!B20,Кстр1!B22,IF(Кстр1!C21=Кстр1!B22,Кстр1!B20,0))</f>
        <v>нет</v>
      </c>
      <c r="C12" s="3"/>
      <c r="D12" s="2">
        <v>-26</v>
      </c>
      <c r="E12" s="4" t="str">
        <f>IF(Кстр1!E27=Кстр1!D23,Кстр1!D31,IF(Кстр1!E27=Кстр1!D31,Кстр1!D23,0))</f>
        <v>Мурсалимова Инна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IF(Кстр1!C25=Кстр1!B24,Кстр1!B26,IF(Кстр1!C25=Кстр1!B26,Кстр1!B24,0))</f>
        <v>нет</v>
      </c>
      <c r="C14" s="5">
        <v>42</v>
      </c>
      <c r="D14" s="12" t="s">
        <v>25</v>
      </c>
      <c r="E14" s="5">
        <v>53</v>
      </c>
      <c r="F14" s="33" t="s">
        <v>37</v>
      </c>
      <c r="G14" s="5">
        <v>58</v>
      </c>
      <c r="H14" s="12" t="s">
        <v>24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IF(Кстр1!D47=Кстр1!C45,Кстр1!C49,IF(Кстр1!D47=Кстр1!C49,Кстр1!C45,0))</f>
        <v>Тодрамович Александр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IF(Кстр1!C29=Кстр1!B28,Кстр1!B30,IF(Кстр1!C29=Кстр1!B30,Кстр1!B28,0))</f>
        <v>нет</v>
      </c>
      <c r="C16" s="3"/>
      <c r="D16" s="5">
        <v>49</v>
      </c>
      <c r="E16" s="33" t="s">
        <v>25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IF(Кстр1!C33=Кстр1!B32,Кстр1!B34,IF(Кстр1!C33=Кстр1!B34,Кстр1!B32,0))</f>
        <v>нет</v>
      </c>
      <c r="C18" s="5">
        <v>43</v>
      </c>
      <c r="D18" s="33" t="s">
        <v>43</v>
      </c>
      <c r="E18" s="13"/>
      <c r="F18" s="2">
        <v>-30</v>
      </c>
      <c r="G18" s="8" t="str">
        <f>IF(Кстр1!F51=Кстр1!E43,Кстр1!E59,IF(Кстр1!F51=Кстр1!E59,Кстр1!E43,0))</f>
        <v>Уткулов Ринат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IF(Кстр1!D39=Кстр1!C37,Кстр1!C41,IF(Кстр1!D39=Кстр1!C41,Кстр1!C37,0))</f>
        <v>Килюшев Анатолий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IF(Кстр1!C37=Кстр1!B36,Кстр1!B38,IF(Кстр1!C37=Кстр1!B38,Кстр1!B36,0))</f>
        <v>нет</v>
      </c>
      <c r="C20" s="3"/>
      <c r="D20" s="2">
        <v>-27</v>
      </c>
      <c r="E20" s="4" t="str">
        <f>IF(Кстр1!E43=Кстр1!D39,Кстр1!D47,IF(Кстр1!E43=Кстр1!D47,Кстр1!D39,0))</f>
        <v>Сафиуллин Александр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IF(Кстр1!C41=Кстр1!B40,Кстр1!B42,IF(Кстр1!C41=Кстр1!B42,Кстр1!B40,0))</f>
        <v>нет</v>
      </c>
      <c r="C22" s="5">
        <v>44</v>
      </c>
      <c r="D22" s="12" t="s">
        <v>42</v>
      </c>
      <c r="E22" s="5">
        <v>54</v>
      </c>
      <c r="F22" s="12" t="s">
        <v>41</v>
      </c>
      <c r="G22" s="13"/>
      <c r="H22" s="5">
        <v>60</v>
      </c>
      <c r="I22" s="34" t="s">
        <v>34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IF(Кстр1!D31=Кстр1!C29,Кстр1!C33,IF(Кстр1!D31=Кстр1!C33,Кстр1!C29,0))</f>
        <v>Фоминых Дмитрий</v>
      </c>
      <c r="D23" s="9"/>
      <c r="E23" s="9"/>
      <c r="F23" s="9"/>
      <c r="G23" s="13"/>
      <c r="H23" s="9"/>
      <c r="I23" s="20"/>
      <c r="J23" s="28" t="s">
        <v>2</v>
      </c>
      <c r="K23" s="28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IF(Кстр1!C45=Кстр1!B44,Кстр1!B46,IF(Кстр1!C45=Кстр1!B46,Кстр1!B44,0))</f>
        <v>нет</v>
      </c>
      <c r="C24" s="3"/>
      <c r="D24" s="5">
        <v>50</v>
      </c>
      <c r="E24" s="33" t="s">
        <v>41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IF(Кстр1!C49=Кстр1!B48,Кстр1!B50,IF(Кстр1!C49=Кстр1!B50,Кстр1!B48,0))</f>
        <v>нет</v>
      </c>
      <c r="C26" s="5">
        <v>45</v>
      </c>
      <c r="D26" s="33" t="s">
        <v>41</v>
      </c>
      <c r="E26" s="13"/>
      <c r="F26" s="5">
        <v>57</v>
      </c>
      <c r="G26" s="12" t="s">
        <v>38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IF(Кстр1!D23=Кстр1!C21,Кстр1!C25,IF(Кстр1!D23=Кстр1!C25,Кстр1!C21,0))</f>
        <v>Гайсин Айбулат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IF(Кстр1!C53=Кстр1!B52,Кстр1!B54,IF(Кстр1!C53=Кстр1!B54,Кстр1!B52,0))</f>
        <v>нет</v>
      </c>
      <c r="C28" s="3"/>
      <c r="D28" s="2">
        <v>-28</v>
      </c>
      <c r="E28" s="4" t="str">
        <f>IF(Кстр1!E59=Кстр1!D55,Кстр1!D63,IF(Кстр1!E59=Кстр1!D63,Кстр1!D55,0))</f>
        <v>Барышев Сергей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IF(Кстр1!C57=Кстр1!B56,Кстр1!B58,IF(Кстр1!C57=Кстр1!B58,Кстр1!B56,0))</f>
        <v>нет</v>
      </c>
      <c r="C30" s="5">
        <v>46</v>
      </c>
      <c r="D30" s="12" t="s">
        <v>28</v>
      </c>
      <c r="E30" s="5">
        <v>55</v>
      </c>
      <c r="F30" s="33" t="s">
        <v>38</v>
      </c>
      <c r="G30" s="5">
        <v>59</v>
      </c>
      <c r="H30" s="33" t="s">
        <v>34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IF(Кстр1!D15=Кстр1!C13,Кстр1!C17,IF(Кстр1!D15=Кстр1!C17,Кстр1!C13,0))</f>
        <v>Кузнецов Дмитрий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IF(Кстр1!C61=Кстр1!B60,Кстр1!B62,IF(Кстр1!C61=Кстр1!B62,Кстр1!B60,0))</f>
        <v>Манайчев Владимир</v>
      </c>
      <c r="C32" s="3"/>
      <c r="D32" s="5">
        <v>51</v>
      </c>
      <c r="E32" s="33" t="s">
        <v>28</v>
      </c>
      <c r="F32" s="3"/>
      <c r="G32" s="9"/>
      <c r="H32" s="2">
        <v>-60</v>
      </c>
      <c r="I32" s="35" t="str">
        <f>IF(I22=H14,H30,IF(I22=H30,H14,0))</f>
        <v>Уткулов Ринат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44</v>
      </c>
      <c r="D33" s="9"/>
      <c r="E33" s="13"/>
      <c r="F33" s="3"/>
      <c r="G33" s="9"/>
      <c r="H33" s="3"/>
      <c r="I33" s="20"/>
      <c r="J33" s="28" t="s">
        <v>3</v>
      </c>
      <c r="K33" s="28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IF(Кстр1!C65=Кстр1!B64,Кстр1!B66,IF(Кстр1!C65=Кстр1!B66,Кстр1!B64,0))</f>
        <v>нет</v>
      </c>
      <c r="C34" s="5">
        <v>47</v>
      </c>
      <c r="D34" s="33" t="s">
        <v>44</v>
      </c>
      <c r="E34" s="13"/>
      <c r="F34" s="2">
        <v>-29</v>
      </c>
      <c r="G34" s="8" t="str">
        <f>IF(Кстр1!F19=Кстр1!E11,Кстр1!E27,IF(Кстр1!F19=Кстр1!E27,Кстр1!E11,0))</f>
        <v>Сафиуллин Азат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IF(Кстр1!D7=Кстр1!C5,Кстр1!C9,IF(Кстр1!D7=Кстр1!C9,Кстр1!C5,0))</f>
        <v>Бикбулатов Ильдар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Рахматуллин Равиль</v>
      </c>
      <c r="C37" s="3"/>
      <c r="D37" s="3"/>
      <c r="E37" s="3"/>
      <c r="F37" s="2">
        <v>-48</v>
      </c>
      <c r="G37" s="4" t="str">
        <f>IF(E8=D6,D10,IF(E8=D10,D6,0))</f>
        <v>Мухаметов Ришат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46</v>
      </c>
      <c r="D38" s="3"/>
      <c r="E38" s="3"/>
      <c r="F38" s="3"/>
      <c r="G38" s="5">
        <v>67</v>
      </c>
      <c r="H38" s="12" t="s">
        <v>40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Килюшев Анатолий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46</v>
      </c>
      <c r="E40" s="3"/>
      <c r="F40" s="3"/>
      <c r="G40" s="3"/>
      <c r="H40" s="5">
        <v>69</v>
      </c>
      <c r="I40" s="23" t="s">
        <v>42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Фоминых Дмитрий</v>
      </c>
      <c r="H41" s="9"/>
      <c r="I41" s="19"/>
      <c r="J41" s="28" t="s">
        <v>12</v>
      </c>
      <c r="K41" s="28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42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Манайчев Владимир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45</v>
      </c>
      <c r="F44" s="3"/>
      <c r="G44" s="3"/>
      <c r="H44" s="2">
        <v>-69</v>
      </c>
      <c r="I44" s="4" t="str">
        <f>IF(I40=H38,H42,IF(I40=H42,H38,0))</f>
        <v>Мухаметов Ришат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47</v>
      </c>
      <c r="F45" s="3"/>
      <c r="G45" s="2">
        <v>-67</v>
      </c>
      <c r="H45" s="4" t="str">
        <f>IF(H38=G37,G39,IF(H38=G39,G37,0))</f>
        <v>Килюшев Анатолий</v>
      </c>
      <c r="I45" s="20"/>
      <c r="J45" s="28" t="s">
        <v>14</v>
      </c>
      <c r="K45" s="28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34" t="s">
        <v>44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Манайчев Владимир</v>
      </c>
      <c r="I47" s="20"/>
      <c r="J47" s="28" t="s">
        <v>13</v>
      </c>
      <c r="K47" s="28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45</v>
      </c>
      <c r="E48" s="3"/>
      <c r="F48" s="3"/>
      <c r="G48" s="3"/>
      <c r="H48" s="2">
        <v>-70</v>
      </c>
      <c r="I48" s="4" t="str">
        <f>IF(I46=H45,H47,IF(I46=H47,H45,0))</f>
        <v>Килюшев Анатолий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8" t="s">
        <v>15</v>
      </c>
      <c r="K49" s="28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45</v>
      </c>
      <c r="D50" s="2">
        <v>-77</v>
      </c>
      <c r="E50" s="4" t="str">
        <f>IF(E44=D40,D48,IF(E44=D48,D40,0))</f>
        <v>Рахматуллин Равиль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Бикбулатов Ильдар</v>
      </c>
      <c r="C51" s="3"/>
      <c r="D51" s="3"/>
      <c r="E51" s="14" t="s">
        <v>48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3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49</v>
      </c>
      <c r="F54" s="2">
        <v>-73</v>
      </c>
      <c r="G54" s="4">
        <f>IF(C46=B45,B47,IF(C46=B47,B45,0))</f>
        <v>0</v>
      </c>
      <c r="H54" s="9"/>
      <c r="I54" s="19"/>
      <c r="J54" s="28" t="s">
        <v>50</v>
      </c>
      <c r="K54" s="28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51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8" t="s">
        <v>52</v>
      </c>
      <c r="K58" s="28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8" t="s">
        <v>53</v>
      </c>
      <c r="K60" s="28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28" t="s">
        <v>54</v>
      </c>
      <c r="K62" s="28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55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28" t="s">
        <v>56</v>
      </c>
      <c r="K67" s="28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57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8" t="s">
        <v>58</v>
      </c>
      <c r="K71" s="28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59</v>
      </c>
      <c r="F73" s="3"/>
      <c r="G73" s="2">
        <v>-92</v>
      </c>
      <c r="H73" s="8" t="str">
        <f>IF(H68=G67,G69,IF(H68=G69,G67,0))</f>
        <v>нет</v>
      </c>
      <c r="I73" s="20"/>
      <c r="J73" s="28" t="s">
        <v>60</v>
      </c>
      <c r="K73" s="28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61</v>
      </c>
      <c r="F75" s="3"/>
      <c r="G75" s="13"/>
      <c r="H75" s="3"/>
      <c r="I75" s="20"/>
      <c r="J75" s="28" t="s">
        <v>62</v>
      </c>
      <c r="K75" s="28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33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32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7" t="str">
        <f>СпМ!C1</f>
        <v>Кубок Башкортостана 2008</v>
      </c>
      <c r="C1" s="27"/>
      <c r="D1" s="27"/>
      <c r="E1" s="27"/>
      <c r="F1" s="27"/>
      <c r="G1" s="27"/>
      <c r="H1" s="27"/>
      <c r="I1" s="27"/>
    </row>
    <row r="2" spans="1:9" ht="12.75">
      <c r="A2" s="3"/>
      <c r="B2" s="27" t="str">
        <f>СпМ!C2</f>
        <v>Финал Турнира им.Якова Худыша. 30 августа.</v>
      </c>
      <c r="C2" s="27"/>
      <c r="D2" s="27"/>
      <c r="E2" s="27"/>
      <c r="F2" s="27"/>
      <c r="G2" s="27"/>
      <c r="H2" s="27"/>
      <c r="I2" s="2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СпМ!A1</f>
        <v>Аббасов Рустамхон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СпМ!A16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СпМ!A9</f>
        <v>Сафиуллин Александр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26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СпМ!A8</f>
        <v>Тодрамович Александр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СпМ!A5</f>
        <v>Шапошников Александр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СпМ!A12</f>
        <v>Хабиров Марс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22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СпМ!A13</f>
        <v>Давлетов Тимур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СпМ!A4</f>
        <v>Исмайлов Азат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18</v>
      </c>
      <c r="G19" s="6"/>
      <c r="H19" s="6"/>
      <c r="I19" s="6"/>
    </row>
    <row r="20" spans="1:9" ht="12.75">
      <c r="A20" s="2">
        <v>3</v>
      </c>
      <c r="B20" s="4" t="str">
        <f>СпМ!A3</f>
        <v>Харламов Руслан</v>
      </c>
      <c r="C20" s="3"/>
      <c r="D20" s="3"/>
      <c r="E20" s="9"/>
      <c r="F20" s="13"/>
      <c r="G20" s="3"/>
      <c r="H20" s="28" t="s">
        <v>0</v>
      </c>
      <c r="I20" s="28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СпМ!A14</f>
        <v>Семенов Юрий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23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СпМ!A11</f>
        <v>Кузнецов Дмитрий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СпМ!A6</f>
        <v>Ахтемзянов Рустам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23</v>
      </c>
      <c r="F27" s="13"/>
      <c r="G27" s="3"/>
      <c r="H27" s="3"/>
      <c r="I27" s="3"/>
    </row>
    <row r="28" spans="1:9" ht="12.75">
      <c r="A28" s="2">
        <v>7</v>
      </c>
      <c r="B28" s="4" t="str">
        <f>СпМ!A7</f>
        <v>Уткулов Ринат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24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СпМ!A10</f>
        <v>Шарипов Вадим</v>
      </c>
      <c r="C30" s="9"/>
      <c r="D30" s="9"/>
      <c r="E30" s="2">
        <v>-15</v>
      </c>
      <c r="F30" s="4" t="str">
        <f>IF(F19=E11,E27,IF(F19=E27,E11,0))</f>
        <v>Ахтемзянов Рустам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24</v>
      </c>
      <c r="E31" s="3"/>
      <c r="F31" s="13"/>
      <c r="G31" s="3"/>
      <c r="H31" s="28" t="s">
        <v>1</v>
      </c>
      <c r="I31" s="28"/>
    </row>
    <row r="32" spans="1:9" ht="12.75">
      <c r="A32" s="2">
        <v>15</v>
      </c>
      <c r="B32" s="4" t="str">
        <f>СпМ!A15</f>
        <v>Толкачев Иван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СпМ!A2</f>
        <v>Валеев Риф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Шапошников Александр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25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Тодрамович Александр</v>
      </c>
      <c r="C38" s="5">
        <v>20</v>
      </c>
      <c r="D38" s="15" t="s">
        <v>19</v>
      </c>
      <c r="E38" s="5">
        <v>26</v>
      </c>
      <c r="F38" s="15" t="s">
        <v>20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Валеев Риф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Хабиров Марс</v>
      </c>
      <c r="C40" s="3"/>
      <c r="D40" s="5">
        <v>24</v>
      </c>
      <c r="E40" s="16" t="s">
        <v>20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29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Давлетов Тимур</v>
      </c>
      <c r="C42" s="5">
        <v>21</v>
      </c>
      <c r="D42" s="16" t="s">
        <v>20</v>
      </c>
      <c r="E42" s="13"/>
      <c r="F42" s="5">
        <v>28</v>
      </c>
      <c r="G42" s="15" t="s">
        <v>20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Харламов Руслан</v>
      </c>
      <c r="D43" s="3"/>
      <c r="E43" s="13"/>
      <c r="F43" s="9"/>
      <c r="G43" s="3"/>
      <c r="H43" s="28" t="s">
        <v>2</v>
      </c>
      <c r="I43" s="28"/>
    </row>
    <row r="44" spans="1:9" ht="12.75">
      <c r="A44" s="2">
        <v>-5</v>
      </c>
      <c r="B44" s="4" t="str">
        <f>IF(C21=B20,B22,IF(C21=B22,B20,0))</f>
        <v>Семенов Юрий</v>
      </c>
      <c r="C44" s="3"/>
      <c r="D44" s="2">
        <v>-14</v>
      </c>
      <c r="E44" s="4" t="str">
        <f>IF(E27=D23,D31,IF(E27=D31,D23,0))</f>
        <v>Уткулов Ринат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Кузнецов Дмитрий</v>
      </c>
      <c r="C46" s="5">
        <v>22</v>
      </c>
      <c r="D46" s="15" t="s">
        <v>21</v>
      </c>
      <c r="E46" s="5">
        <v>27</v>
      </c>
      <c r="F46" s="16" t="s">
        <v>21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Исмайлов Азат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Шарипов Вадим</v>
      </c>
      <c r="C48" s="3"/>
      <c r="D48" s="5">
        <v>25</v>
      </c>
      <c r="E48" s="16" t="s">
        <v>21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27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Толкачев Иван</v>
      </c>
      <c r="C50" s="5">
        <v>23</v>
      </c>
      <c r="D50" s="16" t="s">
        <v>27</v>
      </c>
      <c r="E50" s="13"/>
      <c r="F50" s="2">
        <v>-28</v>
      </c>
      <c r="G50" s="4" t="str">
        <f>IF(G42=F38,F46,IF(G42=F46,F38,0))</f>
        <v>Исмайлов Азат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Сафиуллин Александр</v>
      </c>
      <c r="D51" s="3"/>
      <c r="E51" s="13"/>
      <c r="F51" s="3"/>
      <c r="G51" s="19"/>
      <c r="H51" s="28" t="s">
        <v>3</v>
      </c>
      <c r="I51" s="28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Шапошников Александр</v>
      </c>
      <c r="C53" s="3"/>
      <c r="D53" s="2">
        <v>-20</v>
      </c>
      <c r="E53" s="4" t="str">
        <f>IF(D38=C37,C39,IF(D38=C39,C37,0))</f>
        <v>Тодрамович Александр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22</v>
      </c>
      <c r="D54" s="3"/>
      <c r="E54" s="5">
        <v>31</v>
      </c>
      <c r="F54" s="6" t="s">
        <v>29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Уткулов Ринат</v>
      </c>
      <c r="C55" s="14" t="s">
        <v>4</v>
      </c>
      <c r="D55" s="2">
        <v>-21</v>
      </c>
      <c r="E55" s="8" t="str">
        <f>IF(D42=C41,C43,IF(D42=C43,C41,0))</f>
        <v>Хабиров Марс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Уткулов Ринат</v>
      </c>
      <c r="D56" s="3"/>
      <c r="E56" s="3"/>
      <c r="F56" s="5">
        <v>33</v>
      </c>
      <c r="G56" s="6" t="s">
        <v>29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Кузнецов Дмитрий</v>
      </c>
      <c r="F57" s="9"/>
      <c r="G57" s="3"/>
      <c r="H57" s="28" t="s">
        <v>6</v>
      </c>
      <c r="I57" s="28"/>
    </row>
    <row r="58" spans="1:9" ht="12.75">
      <c r="A58" s="2">
        <v>-24</v>
      </c>
      <c r="B58" s="4" t="str">
        <f>IF(E40=D38,D42,IF(E40=D42,D38,0))</f>
        <v>Валеев Риф</v>
      </c>
      <c r="C58" s="3"/>
      <c r="D58" s="3"/>
      <c r="E58" s="5">
        <v>32</v>
      </c>
      <c r="F58" s="10" t="s">
        <v>28</v>
      </c>
      <c r="G58" s="20"/>
      <c r="H58" s="3"/>
      <c r="I58" s="3"/>
    </row>
    <row r="59" spans="1:9" ht="12.75">
      <c r="A59" s="3"/>
      <c r="B59" s="5">
        <v>30</v>
      </c>
      <c r="C59" s="6" t="s">
        <v>19</v>
      </c>
      <c r="D59" s="2">
        <v>-23</v>
      </c>
      <c r="E59" s="8" t="str">
        <f>IF(D50=C49,C51,IF(D50=C51,C49,0))</f>
        <v>Сафиуллин Александр</v>
      </c>
      <c r="F59" s="2">
        <v>-33</v>
      </c>
      <c r="G59" s="4" t="str">
        <f>IF(G56=F54,F58,IF(G56=F58,F54,0))</f>
        <v>Кузнецов Дмитрий</v>
      </c>
      <c r="H59" s="12"/>
      <c r="I59" s="12"/>
    </row>
    <row r="60" spans="1:9" ht="12.75">
      <c r="A60" s="2">
        <v>-25</v>
      </c>
      <c r="B60" s="8" t="str">
        <f>IF(E48=D46,D50,IF(E48=D50,D46,0))</f>
        <v>Шарипов Вадим</v>
      </c>
      <c r="C60" s="14" t="s">
        <v>7</v>
      </c>
      <c r="D60" s="3"/>
      <c r="E60" s="3"/>
      <c r="F60" s="3"/>
      <c r="G60" s="3"/>
      <c r="H60" s="28" t="s">
        <v>8</v>
      </c>
      <c r="I60" s="28"/>
    </row>
    <row r="61" spans="1:9" ht="12.75">
      <c r="A61" s="3"/>
      <c r="B61" s="2">
        <v>-30</v>
      </c>
      <c r="C61" s="4" t="str">
        <f>IF(C59=B58,B60,IF(C59=B60,B58,0))</f>
        <v>Шарипов Вадим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Тодрамович Александр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26</v>
      </c>
      <c r="H63" s="12"/>
      <c r="I63" s="12"/>
    </row>
    <row r="64" spans="1:9" ht="12.75">
      <c r="A64" s="3"/>
      <c r="B64" s="5">
        <v>35</v>
      </c>
      <c r="C64" s="6" t="s">
        <v>30</v>
      </c>
      <c r="D64" s="3"/>
      <c r="E64" s="2">
        <v>-32</v>
      </c>
      <c r="F64" s="8" t="str">
        <f>IF(F58=E57,E59,IF(F58=E59,E57,0))</f>
        <v>Сафиуллин Александр</v>
      </c>
      <c r="G64" s="3"/>
      <c r="H64" s="28" t="s">
        <v>10</v>
      </c>
      <c r="I64" s="28"/>
    </row>
    <row r="65" spans="1:9" ht="12.75">
      <c r="A65" s="2">
        <v>-17</v>
      </c>
      <c r="B65" s="8" t="str">
        <f>IF(C41=B40,B42,IF(C41=B42,B40,0))</f>
        <v>Давлетов Тимур</v>
      </c>
      <c r="C65" s="9"/>
      <c r="D65" s="13"/>
      <c r="E65" s="3"/>
      <c r="F65" s="2">
        <v>-34</v>
      </c>
      <c r="G65" s="4" t="str">
        <f>IF(G63=F62,F64,IF(G63=F64,F62,0))</f>
        <v>Тодрамович Александр</v>
      </c>
      <c r="H65" s="12"/>
      <c r="I65" s="12"/>
    </row>
    <row r="66" spans="1:9" ht="12.75">
      <c r="A66" s="3"/>
      <c r="B66" s="3"/>
      <c r="C66" s="5">
        <v>37</v>
      </c>
      <c r="D66" s="6" t="s">
        <v>31</v>
      </c>
      <c r="E66" s="3"/>
      <c r="F66" s="3"/>
      <c r="G66" s="3"/>
      <c r="H66" s="28" t="s">
        <v>11</v>
      </c>
      <c r="I66" s="28"/>
    </row>
    <row r="67" spans="1:9" ht="12.75">
      <c r="A67" s="2">
        <v>-18</v>
      </c>
      <c r="B67" s="4" t="str">
        <f>IF(C45=B44,B46,IF(C45=B46,B44,0))</f>
        <v>Семенов Юрий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 t="s">
        <v>31</v>
      </c>
      <c r="D68" s="20"/>
      <c r="E68" s="3"/>
      <c r="F68" s="5">
        <v>38</v>
      </c>
      <c r="G68" s="6" t="s">
        <v>32</v>
      </c>
      <c r="H68" s="12"/>
      <c r="I68" s="12"/>
    </row>
    <row r="69" spans="1:9" ht="12.75">
      <c r="A69" s="2">
        <v>-19</v>
      </c>
      <c r="B69" s="8" t="str">
        <f>IF(C49=B48,B50,IF(C49=B50,B48,0))</f>
        <v>Толкачев Иван</v>
      </c>
      <c r="C69" s="2">
        <v>-37</v>
      </c>
      <c r="D69" s="4" t="str">
        <f>IF(D66=C64,C68,IF(D66=C68,C64,0))</f>
        <v>Давлетов Тимур</v>
      </c>
      <c r="E69" s="2">
        <v>-36</v>
      </c>
      <c r="F69" s="8" t="str">
        <f>IF(C68=B67,B69,IF(C68=B69,B67,0))</f>
        <v>Толкачев Иван</v>
      </c>
      <c r="G69" s="3"/>
      <c r="H69" s="28" t="s">
        <v>13</v>
      </c>
      <c r="I69" s="28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нет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8" t="s">
        <v>15</v>
      </c>
      <c r="I71" s="28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7" t="str">
        <f>Сп4!C1</f>
        <v>Кубок Башкортостана 2008</v>
      </c>
      <c r="C1" s="27"/>
      <c r="D1" s="27"/>
      <c r="E1" s="27"/>
      <c r="F1" s="27"/>
      <c r="G1" s="27"/>
      <c r="H1" s="27"/>
      <c r="I1" s="27"/>
    </row>
    <row r="2" spans="1:9" ht="12.75">
      <c r="A2" s="3"/>
      <c r="B2" s="27" t="str">
        <f>Сп4!C2</f>
        <v>1/32 финала Турнира им.Якова Худыша. 26 июля.</v>
      </c>
      <c r="C2" s="27"/>
      <c r="D2" s="27"/>
      <c r="E2" s="27"/>
      <c r="F2" s="27"/>
      <c r="G2" s="27"/>
      <c r="H2" s="27"/>
      <c r="I2" s="2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Сп4!A1</f>
        <v>Латыпов Аллан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86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Сп4!A16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86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Сп4!A9</f>
        <v>Перска Эрман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91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Сп4!A8</f>
        <v>Юнусов Ринат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86</v>
      </c>
      <c r="F11" s="3"/>
      <c r="G11" s="11"/>
      <c r="H11" s="3"/>
      <c r="I11" s="3"/>
    </row>
    <row r="12" spans="1:9" ht="12.75">
      <c r="A12" s="2">
        <v>5</v>
      </c>
      <c r="B12" s="4" t="str">
        <f>Сп4!A5</f>
        <v>Неизвестных Игорь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89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Сп4!A12</f>
        <v>нет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74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Сп4!A13</f>
        <v>нет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74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Сп4!A4</f>
        <v>Муллагулова Лиля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69</v>
      </c>
      <c r="G19" s="6"/>
      <c r="H19" s="6"/>
      <c r="I19" s="6"/>
    </row>
    <row r="20" spans="1:9" ht="12.75">
      <c r="A20" s="2">
        <v>3</v>
      </c>
      <c r="B20" s="4" t="str">
        <f>Сп4!A3</f>
        <v>Гордеев Андрей</v>
      </c>
      <c r="C20" s="3"/>
      <c r="D20" s="3"/>
      <c r="E20" s="9"/>
      <c r="F20" s="13"/>
      <c r="G20" s="3"/>
      <c r="H20" s="28" t="s">
        <v>0</v>
      </c>
      <c r="I20" s="28"/>
    </row>
    <row r="21" spans="1:9" ht="12.75">
      <c r="A21" s="3"/>
      <c r="B21" s="5">
        <v>5</v>
      </c>
      <c r="C21" s="6" t="s">
        <v>73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Сп4!A14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73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Сп4!A11</f>
        <v>нет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90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Сп4!A6</f>
        <v>Корнилов Руслан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69</v>
      </c>
      <c r="F27" s="13"/>
      <c r="G27" s="3"/>
      <c r="H27" s="3"/>
      <c r="I27" s="3"/>
    </row>
    <row r="28" spans="1:9" ht="12.75">
      <c r="A28" s="2">
        <v>7</v>
      </c>
      <c r="B28" s="4" t="str">
        <f>Сп4!A7</f>
        <v>Филипов Сергей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69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Сп4!A10</f>
        <v>Иванов Виталий</v>
      </c>
      <c r="C30" s="9"/>
      <c r="D30" s="9"/>
      <c r="E30" s="2">
        <v>-15</v>
      </c>
      <c r="F30" s="4" t="str">
        <f>IF(F19=E11,E27,IF(F19=E27,E11,0))</f>
        <v>Латыпов Аллан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69</v>
      </c>
      <c r="E31" s="3"/>
      <c r="F31" s="13"/>
      <c r="G31" s="3"/>
      <c r="H31" s="28" t="s">
        <v>1</v>
      </c>
      <c r="I31" s="28"/>
    </row>
    <row r="32" spans="1:9" ht="12.75">
      <c r="A32" s="2">
        <v>15</v>
      </c>
      <c r="B32" s="4" t="str">
        <f>Сп4!A15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87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Сп4!A2</f>
        <v>Коновалов Александр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Муллагулова Лиля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92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Перска Эрман</v>
      </c>
      <c r="C38" s="5">
        <v>20</v>
      </c>
      <c r="D38" s="15" t="s">
        <v>87</v>
      </c>
      <c r="E38" s="5">
        <v>26</v>
      </c>
      <c r="F38" s="15" t="s">
        <v>87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Коновалов Александр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нет</v>
      </c>
      <c r="C40" s="3"/>
      <c r="D40" s="5">
        <v>24</v>
      </c>
      <c r="E40" s="16" t="s">
        <v>87</v>
      </c>
      <c r="F40" s="9"/>
      <c r="G40" s="3"/>
      <c r="H40" s="3"/>
      <c r="I40" s="3"/>
    </row>
    <row r="41" spans="1:9" ht="12.75">
      <c r="A41" s="3"/>
      <c r="B41" s="5">
        <v>17</v>
      </c>
      <c r="C41" s="15"/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нет</v>
      </c>
      <c r="C42" s="5">
        <v>21</v>
      </c>
      <c r="D42" s="16" t="s">
        <v>90</v>
      </c>
      <c r="E42" s="13"/>
      <c r="F42" s="5">
        <v>28</v>
      </c>
      <c r="G42" s="15" t="s">
        <v>87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Корнилов Руслан</v>
      </c>
      <c r="D43" s="3"/>
      <c r="E43" s="13"/>
      <c r="F43" s="9"/>
      <c r="G43" s="3"/>
      <c r="H43" s="28" t="s">
        <v>2</v>
      </c>
      <c r="I43" s="28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Гордеев Андрей</v>
      </c>
      <c r="F44" s="9"/>
      <c r="G44" s="13"/>
      <c r="H44" s="3"/>
      <c r="I44" s="3"/>
    </row>
    <row r="45" spans="1:9" ht="12.75">
      <c r="A45" s="3"/>
      <c r="B45" s="5">
        <v>18</v>
      </c>
      <c r="C45" s="15"/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нет</v>
      </c>
      <c r="C46" s="5">
        <v>22</v>
      </c>
      <c r="D46" s="15" t="s">
        <v>89</v>
      </c>
      <c r="E46" s="5">
        <v>27</v>
      </c>
      <c r="F46" s="16" t="s">
        <v>73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Неизвестных Игорь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Иванов Виталий</v>
      </c>
      <c r="C48" s="3"/>
      <c r="D48" s="5">
        <v>25</v>
      </c>
      <c r="E48" s="16" t="s">
        <v>91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93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91</v>
      </c>
      <c r="E50" s="13"/>
      <c r="F50" s="2">
        <v>-28</v>
      </c>
      <c r="G50" s="4" t="str">
        <f>IF(G42=F38,F46,IF(G42=F46,F38,0))</f>
        <v>Гордеев Андрей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Юнусов Ринат</v>
      </c>
      <c r="D51" s="3"/>
      <c r="E51" s="13"/>
      <c r="F51" s="3"/>
      <c r="G51" s="19"/>
      <c r="H51" s="28" t="s">
        <v>3</v>
      </c>
      <c r="I51" s="28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Муллагулова Лиля</v>
      </c>
      <c r="C53" s="3"/>
      <c r="D53" s="2">
        <v>-20</v>
      </c>
      <c r="E53" s="4" t="str">
        <f>IF(D38=C37,C39,IF(D38=C39,C37,0))</f>
        <v>Перска Эрман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74</v>
      </c>
      <c r="D54" s="3"/>
      <c r="E54" s="5">
        <v>31</v>
      </c>
      <c r="F54" s="6" t="s">
        <v>92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Юнусов Ринат</v>
      </c>
      <c r="C55" s="14" t="s">
        <v>4</v>
      </c>
      <c r="D55" s="2">
        <v>-21</v>
      </c>
      <c r="E55" s="8">
        <f>IF(D42=C41,C43,IF(D42=C43,C41,0))</f>
        <v>0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Юнусов Ринат</v>
      </c>
      <c r="D56" s="3"/>
      <c r="E56" s="3"/>
      <c r="F56" s="5">
        <v>33</v>
      </c>
      <c r="G56" s="6" t="s">
        <v>93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>
        <f>IF(D46=C45,C47,IF(D46=C47,C45,0))</f>
        <v>0</v>
      </c>
      <c r="F57" s="9"/>
      <c r="G57" s="3"/>
      <c r="H57" s="28" t="s">
        <v>6</v>
      </c>
      <c r="I57" s="28"/>
    </row>
    <row r="58" spans="1:9" ht="12.75">
      <c r="A58" s="2">
        <v>-24</v>
      </c>
      <c r="B58" s="4" t="str">
        <f>IF(E40=D38,D42,IF(E40=D42,D38,0))</f>
        <v>Корнилов Руслан</v>
      </c>
      <c r="C58" s="3"/>
      <c r="D58" s="3"/>
      <c r="E58" s="5">
        <v>32</v>
      </c>
      <c r="F58" s="10" t="s">
        <v>93</v>
      </c>
      <c r="G58" s="20"/>
      <c r="H58" s="3"/>
      <c r="I58" s="3"/>
    </row>
    <row r="59" spans="1:9" ht="12.75">
      <c r="A59" s="3"/>
      <c r="B59" s="5">
        <v>30</v>
      </c>
      <c r="C59" s="6" t="s">
        <v>89</v>
      </c>
      <c r="D59" s="2">
        <v>-23</v>
      </c>
      <c r="E59" s="8" t="str">
        <f>IF(D50=C49,C51,IF(D50=C51,C49,0))</f>
        <v>Иванов Виталий</v>
      </c>
      <c r="F59" s="2">
        <v>-33</v>
      </c>
      <c r="G59" s="4" t="str">
        <f>IF(G56=F54,F58,IF(G56=F58,F54,0))</f>
        <v>Перска Эрман</v>
      </c>
      <c r="H59" s="12"/>
      <c r="I59" s="12"/>
    </row>
    <row r="60" spans="1:9" ht="12.75">
      <c r="A60" s="2">
        <v>-25</v>
      </c>
      <c r="B60" s="8" t="str">
        <f>IF(E48=D46,D50,IF(E48=D50,D46,0))</f>
        <v>Неизвестных Игорь</v>
      </c>
      <c r="C60" s="14" t="s">
        <v>7</v>
      </c>
      <c r="D60" s="3"/>
      <c r="E60" s="3"/>
      <c r="F60" s="3"/>
      <c r="G60" s="3"/>
      <c r="H60" s="28" t="s">
        <v>8</v>
      </c>
      <c r="I60" s="28"/>
    </row>
    <row r="61" spans="1:9" ht="12.75">
      <c r="A61" s="3"/>
      <c r="B61" s="2">
        <v>-30</v>
      </c>
      <c r="C61" s="4" t="str">
        <f>IF(C59=B58,B60,IF(C59=B60,B58,0))</f>
        <v>Корнилов Руслан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>
        <f>IF(F54=E53,E55,IF(F54=E55,E53,0))</f>
        <v>0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/>
      <c r="H63" s="12"/>
      <c r="I63" s="12"/>
    </row>
    <row r="64" spans="1:9" ht="12.75">
      <c r="A64" s="3"/>
      <c r="B64" s="5">
        <v>35</v>
      </c>
      <c r="C64" s="6"/>
      <c r="D64" s="3"/>
      <c r="E64" s="2">
        <v>-32</v>
      </c>
      <c r="F64" s="8">
        <f>IF(F58=E57,E59,IF(F58=E59,E57,0))</f>
        <v>0</v>
      </c>
      <c r="G64" s="3"/>
      <c r="H64" s="28" t="s">
        <v>10</v>
      </c>
      <c r="I64" s="28"/>
    </row>
    <row r="65" spans="1:9" ht="12.75">
      <c r="A65" s="2">
        <v>-17</v>
      </c>
      <c r="B65" s="8">
        <f>IF(C41=B40,B42,IF(C41=B42,B40,0))</f>
        <v>0</v>
      </c>
      <c r="C65" s="9"/>
      <c r="D65" s="13"/>
      <c r="E65" s="3"/>
      <c r="F65" s="2">
        <v>-34</v>
      </c>
      <c r="G65" s="4">
        <f>IF(G63=F62,F64,IF(G63=F64,F62,0))</f>
        <v>0</v>
      </c>
      <c r="H65" s="12"/>
      <c r="I65" s="12"/>
    </row>
    <row r="66" spans="1:9" ht="12.75">
      <c r="A66" s="3"/>
      <c r="B66" s="3"/>
      <c r="C66" s="5">
        <v>37</v>
      </c>
      <c r="D66" s="6"/>
      <c r="E66" s="3"/>
      <c r="F66" s="3"/>
      <c r="G66" s="3"/>
      <c r="H66" s="28" t="s">
        <v>11</v>
      </c>
      <c r="I66" s="28"/>
    </row>
    <row r="67" spans="1:9" ht="12.75">
      <c r="A67" s="2">
        <v>-18</v>
      </c>
      <c r="B67" s="4">
        <f>IF(C45=B44,B46,IF(C45=B46,B44,0))</f>
        <v>0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 t="str">
        <f>IF(C68=B67,B69,IF(C68=B69,B67,0))</f>
        <v>нет</v>
      </c>
      <c r="G69" s="3"/>
      <c r="H69" s="28" t="s">
        <v>13</v>
      </c>
      <c r="I69" s="28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8" t="s">
        <v>15</v>
      </c>
      <c r="I71" s="28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68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69</v>
      </c>
      <c r="B2" s="24"/>
      <c r="C2" s="26" t="s">
        <v>82</v>
      </c>
      <c r="D2" s="24"/>
      <c r="E2" s="24"/>
      <c r="F2" s="24"/>
      <c r="G2" s="24"/>
      <c r="H2" s="24"/>
      <c r="I2" s="24"/>
    </row>
    <row r="3" spans="1:9" ht="18">
      <c r="A3" s="21" t="s">
        <v>83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73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84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74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85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17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17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17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7" ht="10.5" customHeight="1">
      <c r="A1" s="36" t="str">
        <f>Сп3!C1</f>
        <v>Кубок Башкортостана 2008</v>
      </c>
      <c r="B1" s="36"/>
      <c r="C1" s="36"/>
      <c r="D1" s="36"/>
      <c r="E1" s="36"/>
      <c r="F1" s="36"/>
      <c r="G1" s="36"/>
    </row>
    <row r="2" spans="1:7" ht="10.5" customHeight="1">
      <c r="A2" s="38" t="str">
        <f>Сп3!C2</f>
        <v>1/16 финала Турнира имени Якова Худыша.  3 августа.</v>
      </c>
      <c r="B2" s="38"/>
      <c r="C2" s="38"/>
      <c r="D2" s="38"/>
      <c r="E2" s="38"/>
      <c r="F2" s="38"/>
      <c r="G2" s="38"/>
    </row>
    <row r="4" spans="1:10" s="41" customFormat="1" ht="10.5" customHeight="1">
      <c r="A4" s="39">
        <v>1</v>
      </c>
      <c r="B4" s="40" t="str">
        <f>Сп3!A1</f>
        <v>Волков Арнольд</v>
      </c>
      <c r="C4" s="39"/>
      <c r="D4" s="39"/>
      <c r="E4" s="39"/>
      <c r="F4" s="37"/>
      <c r="G4" s="37"/>
      <c r="H4" s="37"/>
      <c r="I4" s="37"/>
      <c r="J4" s="37"/>
    </row>
    <row r="5" spans="1:10" s="41" customFormat="1" ht="10.5" customHeight="1">
      <c r="A5" s="39"/>
      <c r="B5" s="42">
        <v>1</v>
      </c>
      <c r="C5" s="43" t="s">
        <v>68</v>
      </c>
      <c r="D5" s="39"/>
      <c r="E5" s="39"/>
      <c r="F5" s="37"/>
      <c r="G5" s="37"/>
      <c r="H5" s="37"/>
      <c r="I5" s="37"/>
      <c r="J5" s="37"/>
    </row>
    <row r="6" spans="1:10" s="41" customFormat="1" ht="10.5" customHeight="1">
      <c r="A6" s="39">
        <v>8</v>
      </c>
      <c r="B6" s="44" t="str">
        <f>Сп3!A8</f>
        <v>нет</v>
      </c>
      <c r="C6" s="42"/>
      <c r="D6" s="39"/>
      <c r="E6" s="39"/>
      <c r="F6" s="37"/>
      <c r="G6" s="37"/>
      <c r="H6" s="37"/>
      <c r="I6" s="37"/>
      <c r="J6" s="37"/>
    </row>
    <row r="7" spans="1:10" s="41" customFormat="1" ht="10.5" customHeight="1">
      <c r="A7" s="39"/>
      <c r="B7" s="39"/>
      <c r="C7" s="42">
        <v>5</v>
      </c>
      <c r="D7" s="43" t="s">
        <v>68</v>
      </c>
      <c r="E7" s="39"/>
      <c r="F7" s="37"/>
      <c r="G7" s="37"/>
      <c r="H7" s="37"/>
      <c r="I7" s="37"/>
      <c r="J7" s="37"/>
    </row>
    <row r="8" spans="1:10" s="41" customFormat="1" ht="10.5" customHeight="1">
      <c r="A8" s="39">
        <v>5</v>
      </c>
      <c r="B8" s="40" t="str">
        <f>Сп3!A5</f>
        <v>Хакимова Фиоза</v>
      </c>
      <c r="C8" s="42"/>
      <c r="D8" s="42"/>
      <c r="E8" s="39"/>
      <c r="F8" s="37"/>
      <c r="G8" s="37"/>
      <c r="H8" s="37"/>
      <c r="I8" s="37"/>
      <c r="J8" s="37"/>
    </row>
    <row r="9" spans="1:10" s="41" customFormat="1" ht="10.5" customHeight="1">
      <c r="A9" s="39"/>
      <c r="B9" s="42">
        <v>2</v>
      </c>
      <c r="C9" s="45" t="s">
        <v>73</v>
      </c>
      <c r="D9" s="42"/>
      <c r="E9" s="39"/>
      <c r="F9" s="37"/>
      <c r="G9" s="37"/>
      <c r="H9" s="37"/>
      <c r="I9" s="37"/>
      <c r="J9" s="37"/>
    </row>
    <row r="10" spans="1:10" s="41" customFormat="1" ht="10.5" customHeight="1">
      <c r="A10" s="39">
        <v>4</v>
      </c>
      <c r="B10" s="44" t="str">
        <f>Сп3!A4</f>
        <v>Гордеев Андрей</v>
      </c>
      <c r="C10" s="39"/>
      <c r="D10" s="42"/>
      <c r="E10" s="39"/>
      <c r="F10" s="37"/>
      <c r="G10" s="37"/>
      <c r="H10" s="37"/>
      <c r="I10" s="37"/>
      <c r="J10" s="37"/>
    </row>
    <row r="11" spans="1:10" s="41" customFormat="1" ht="10.5" customHeight="1">
      <c r="A11" s="39"/>
      <c r="B11" s="39"/>
      <c r="C11" s="39"/>
      <c r="D11" s="42">
        <v>7</v>
      </c>
      <c r="E11" s="46" t="s">
        <v>68</v>
      </c>
      <c r="F11" s="47"/>
      <c r="G11" s="47"/>
      <c r="H11" s="47"/>
      <c r="I11" s="47"/>
      <c r="J11" s="47"/>
    </row>
    <row r="12" spans="1:10" s="41" customFormat="1" ht="10.5" customHeight="1">
      <c r="A12" s="39">
        <v>3</v>
      </c>
      <c r="B12" s="40" t="str">
        <f>Сп3!A3</f>
        <v>Набиуллина Светлана</v>
      </c>
      <c r="C12" s="39"/>
      <c r="D12" s="42"/>
      <c r="E12" s="48"/>
      <c r="F12" s="49"/>
      <c r="G12" s="48"/>
      <c r="H12" s="49"/>
      <c r="I12" s="49"/>
      <c r="J12" s="48" t="s">
        <v>0</v>
      </c>
    </row>
    <row r="13" spans="1:10" s="41" customFormat="1" ht="10.5" customHeight="1">
      <c r="A13" s="39"/>
      <c r="B13" s="42">
        <v>3</v>
      </c>
      <c r="C13" s="43" t="s">
        <v>83</v>
      </c>
      <c r="D13" s="42"/>
      <c r="E13" s="48"/>
      <c r="F13" s="49"/>
      <c r="G13" s="48"/>
      <c r="H13" s="49"/>
      <c r="I13" s="49"/>
      <c r="J13" s="48"/>
    </row>
    <row r="14" spans="1:10" s="41" customFormat="1" ht="10.5" customHeight="1">
      <c r="A14" s="39">
        <v>6</v>
      </c>
      <c r="B14" s="44" t="str">
        <f>Сп3!A6</f>
        <v>Муллагулова Лиля</v>
      </c>
      <c r="C14" s="42"/>
      <c r="D14" s="42"/>
      <c r="E14" s="48"/>
      <c r="F14" s="49"/>
      <c r="G14" s="48"/>
      <c r="H14" s="49"/>
      <c r="I14" s="49"/>
      <c r="J14" s="48"/>
    </row>
    <row r="15" spans="1:10" s="41" customFormat="1" ht="10.5" customHeight="1">
      <c r="A15" s="39"/>
      <c r="B15" s="39"/>
      <c r="C15" s="42">
        <v>6</v>
      </c>
      <c r="D15" s="45" t="s">
        <v>69</v>
      </c>
      <c r="E15" s="48"/>
      <c r="F15" s="49"/>
      <c r="G15" s="48"/>
      <c r="H15" s="49"/>
      <c r="I15" s="49"/>
      <c r="J15" s="48"/>
    </row>
    <row r="16" spans="1:10" s="41" customFormat="1" ht="10.5" customHeight="1">
      <c r="A16" s="39">
        <v>7</v>
      </c>
      <c r="B16" s="40" t="str">
        <f>Сп3!A7</f>
        <v>Разбежкина Вера</v>
      </c>
      <c r="C16" s="42"/>
      <c r="D16" s="39"/>
      <c r="E16" s="48"/>
      <c r="F16" s="49"/>
      <c r="G16" s="48"/>
      <c r="H16" s="49"/>
      <c r="I16" s="49"/>
      <c r="J16" s="48"/>
    </row>
    <row r="17" spans="1:10" s="41" customFormat="1" ht="10.5" customHeight="1">
      <c r="A17" s="39"/>
      <c r="B17" s="42">
        <v>4</v>
      </c>
      <c r="C17" s="45" t="s">
        <v>69</v>
      </c>
      <c r="D17" s="39"/>
      <c r="E17" s="48"/>
      <c r="F17" s="49"/>
      <c r="G17" s="48"/>
      <c r="H17" s="49"/>
      <c r="I17" s="49"/>
      <c r="J17" s="48"/>
    </row>
    <row r="18" spans="1:10" s="41" customFormat="1" ht="10.5" customHeight="1">
      <c r="A18" s="39">
        <v>2</v>
      </c>
      <c r="B18" s="44" t="str">
        <f>Сп3!A2</f>
        <v>Филипов Сергей</v>
      </c>
      <c r="C18" s="39"/>
      <c r="D18" s="39">
        <v>-7</v>
      </c>
      <c r="E18" s="50" t="str">
        <f>IF(E11=D7,D15,IF(E11=D15,D7,0))</f>
        <v>Филипов Сергей</v>
      </c>
      <c r="F18" s="50"/>
      <c r="G18" s="50"/>
      <c r="H18" s="50"/>
      <c r="I18" s="50"/>
      <c r="J18" s="50"/>
    </row>
    <row r="19" spans="1:10" s="41" customFormat="1" ht="10.5" customHeight="1">
      <c r="A19" s="39"/>
      <c r="B19" s="39"/>
      <c r="C19" s="39"/>
      <c r="D19" s="39"/>
      <c r="E19" s="51"/>
      <c r="F19" s="37"/>
      <c r="G19" s="51"/>
      <c r="H19" s="37"/>
      <c r="I19" s="37"/>
      <c r="J19" s="51" t="s">
        <v>1</v>
      </c>
    </row>
    <row r="20" spans="1:10" s="41" customFormat="1" ht="10.5" customHeight="1">
      <c r="A20" s="39">
        <v>-1</v>
      </c>
      <c r="B20" s="50" t="str">
        <f>IF(C5=B4,B6,IF(C5=B6,B4,0))</f>
        <v>нет</v>
      </c>
      <c r="C20" s="39"/>
      <c r="D20" s="39"/>
      <c r="E20" s="51"/>
      <c r="F20" s="37"/>
      <c r="G20" s="51"/>
      <c r="H20" s="37"/>
      <c r="I20" s="37"/>
      <c r="J20" s="51"/>
    </row>
    <row r="21" spans="1:10" s="41" customFormat="1" ht="10.5" customHeight="1">
      <c r="A21" s="39"/>
      <c r="B21" s="52">
        <v>8</v>
      </c>
      <c r="C21" s="43" t="s">
        <v>84</v>
      </c>
      <c r="D21" s="39"/>
      <c r="E21" s="51"/>
      <c r="F21" s="37"/>
      <c r="G21" s="51"/>
      <c r="H21" s="37"/>
      <c r="I21" s="37"/>
      <c r="J21" s="51"/>
    </row>
    <row r="22" spans="1:10" s="41" customFormat="1" ht="10.5" customHeight="1">
      <c r="A22" s="39">
        <v>-2</v>
      </c>
      <c r="B22" s="53" t="str">
        <f>IF(C9=B8,B10,IF(C9=B10,B8,0))</f>
        <v>Хакимова Фиоза</v>
      </c>
      <c r="C22" s="52">
        <v>10</v>
      </c>
      <c r="D22" s="43" t="s">
        <v>84</v>
      </c>
      <c r="E22" s="51"/>
      <c r="F22" s="37"/>
      <c r="G22" s="51"/>
      <c r="H22" s="37"/>
      <c r="I22" s="37"/>
      <c r="J22" s="51"/>
    </row>
    <row r="23" spans="1:10" s="41" customFormat="1" ht="10.5" customHeight="1">
      <c r="A23" s="39"/>
      <c r="B23" s="39">
        <v>-6</v>
      </c>
      <c r="C23" s="53" t="str">
        <f>IF(D15=C13,C17,IF(D15=C17,C13,0))</f>
        <v>Набиуллина Светлана</v>
      </c>
      <c r="D23" s="52"/>
      <c r="E23" s="51"/>
      <c r="F23" s="37"/>
      <c r="G23" s="51"/>
      <c r="H23" s="37"/>
      <c r="I23" s="37"/>
      <c r="J23" s="51"/>
    </row>
    <row r="24" spans="1:10" s="41" customFormat="1" ht="10.5" customHeight="1">
      <c r="A24" s="39">
        <v>-3</v>
      </c>
      <c r="B24" s="50" t="str">
        <f>IF(C13=B12,B14,IF(C13=B14,B12,0))</f>
        <v>Муллагулова Лиля</v>
      </c>
      <c r="C24" s="39"/>
      <c r="D24" s="42">
        <v>12</v>
      </c>
      <c r="E24" s="46" t="s">
        <v>73</v>
      </c>
      <c r="F24" s="47"/>
      <c r="G24" s="47"/>
      <c r="H24" s="47"/>
      <c r="I24" s="47"/>
      <c r="J24" s="47"/>
    </row>
    <row r="25" spans="1:10" s="41" customFormat="1" ht="10.5" customHeight="1">
      <c r="A25" s="39"/>
      <c r="B25" s="52">
        <v>9</v>
      </c>
      <c r="C25" s="43" t="s">
        <v>74</v>
      </c>
      <c r="D25" s="42"/>
      <c r="E25" s="51"/>
      <c r="F25" s="37"/>
      <c r="G25" s="51"/>
      <c r="H25" s="37"/>
      <c r="I25" s="37"/>
      <c r="J25" s="51" t="s">
        <v>2</v>
      </c>
    </row>
    <row r="26" spans="1:10" s="41" customFormat="1" ht="10.5" customHeight="1">
      <c r="A26" s="39">
        <v>-4</v>
      </c>
      <c r="B26" s="53" t="str">
        <f>IF(C17=B16,B18,IF(C17=B18,B16,0))</f>
        <v>Разбежкина Вера</v>
      </c>
      <c r="C26" s="52">
        <v>11</v>
      </c>
      <c r="D26" s="45" t="s">
        <v>73</v>
      </c>
      <c r="E26" s="51"/>
      <c r="F26" s="37"/>
      <c r="G26" s="51"/>
      <c r="H26" s="37"/>
      <c r="I26" s="37"/>
      <c r="J26" s="51"/>
    </row>
    <row r="27" spans="1:10" s="41" customFormat="1" ht="10.5" customHeight="1">
      <c r="A27" s="39"/>
      <c r="B27" s="39">
        <v>-5</v>
      </c>
      <c r="C27" s="53" t="str">
        <f>IF(D7=C5,C9,IF(D7=C9,C5,0))</f>
        <v>Гордеев Андрей</v>
      </c>
      <c r="D27" s="39">
        <v>-12</v>
      </c>
      <c r="E27" s="50" t="str">
        <f>IF(E24=D22,D26,IF(E24=D26,D22,0))</f>
        <v>Хакимова Фиоза</v>
      </c>
      <c r="F27" s="50"/>
      <c r="G27" s="50"/>
      <c r="H27" s="50"/>
      <c r="I27" s="50"/>
      <c r="J27" s="50"/>
    </row>
    <row r="28" spans="1:10" s="41" customFormat="1" ht="10.5" customHeight="1">
      <c r="A28" s="39"/>
      <c r="B28" s="39"/>
      <c r="C28" s="39"/>
      <c r="D28" s="39"/>
      <c r="E28" s="51"/>
      <c r="F28" s="37"/>
      <c r="G28" s="51"/>
      <c r="H28" s="37"/>
      <c r="I28" s="37"/>
      <c r="J28" s="51" t="s">
        <v>3</v>
      </c>
    </row>
    <row r="29" spans="1:10" s="41" customFormat="1" ht="10.5" customHeight="1">
      <c r="A29" s="39"/>
      <c r="B29" s="39"/>
      <c r="C29" s="39">
        <v>-10</v>
      </c>
      <c r="D29" s="50" t="str">
        <f>IF(D22=C21,C23,IF(D22=C23,C21,0))</f>
        <v>Набиуллина Светлана</v>
      </c>
      <c r="E29" s="51"/>
      <c r="F29" s="37"/>
      <c r="G29" s="51"/>
      <c r="H29" s="37"/>
      <c r="I29" s="37"/>
      <c r="J29" s="51"/>
    </row>
    <row r="30" spans="1:10" s="41" customFormat="1" ht="10.5" customHeight="1">
      <c r="A30" s="39"/>
      <c r="B30" s="39"/>
      <c r="C30" s="39"/>
      <c r="D30" s="42">
        <v>13</v>
      </c>
      <c r="E30" s="46" t="s">
        <v>74</v>
      </c>
      <c r="F30" s="47"/>
      <c r="G30" s="47"/>
      <c r="H30" s="47"/>
      <c r="I30" s="47"/>
      <c r="J30" s="47"/>
    </row>
    <row r="31" spans="1:10" s="41" customFormat="1" ht="10.5" customHeight="1">
      <c r="A31" s="39">
        <v>-8</v>
      </c>
      <c r="B31" s="50" t="str">
        <f>IF(C21=B20,B22,IF(C21=B22,B20,0))</f>
        <v>нет</v>
      </c>
      <c r="C31" s="39">
        <v>-11</v>
      </c>
      <c r="D31" s="53" t="str">
        <f>IF(D26=C25,C27,IF(D26=C27,C25,0))</f>
        <v>Муллагулова Лиля</v>
      </c>
      <c r="E31" s="51"/>
      <c r="F31" s="37"/>
      <c r="G31" s="51"/>
      <c r="H31" s="37"/>
      <c r="I31" s="37"/>
      <c r="J31" s="51" t="s">
        <v>4</v>
      </c>
    </row>
    <row r="32" spans="1:10" s="41" customFormat="1" ht="10.5" customHeight="1">
      <c r="A32" s="39"/>
      <c r="B32" s="42">
        <v>14</v>
      </c>
      <c r="C32" s="54" t="s">
        <v>85</v>
      </c>
      <c r="D32" s="39">
        <v>-13</v>
      </c>
      <c r="E32" s="50" t="str">
        <f>IF(E30=D29,D31,IF(E30=D31,D29,0))</f>
        <v>Набиуллина Светлана</v>
      </c>
      <c r="F32" s="50"/>
      <c r="G32" s="50"/>
      <c r="H32" s="50"/>
      <c r="I32" s="50"/>
      <c r="J32" s="50"/>
    </row>
    <row r="33" spans="1:10" s="41" customFormat="1" ht="10.5" customHeight="1">
      <c r="A33" s="39">
        <v>-9</v>
      </c>
      <c r="B33" s="53" t="str">
        <f>IF(C25=B24,B26,IF(C25=B26,B24,0))</f>
        <v>Разбежкина Вера</v>
      </c>
      <c r="C33" s="51" t="s">
        <v>7</v>
      </c>
      <c r="D33" s="39"/>
      <c r="E33" s="51"/>
      <c r="F33" s="37"/>
      <c r="G33" s="51"/>
      <c r="H33" s="37"/>
      <c r="I33" s="37"/>
      <c r="J33" s="51" t="s">
        <v>5</v>
      </c>
    </row>
    <row r="34" spans="1:10" s="41" customFormat="1" ht="10.5" customHeight="1">
      <c r="A34" s="39"/>
      <c r="B34" s="39">
        <v>-14</v>
      </c>
      <c r="C34" s="50" t="str">
        <f>IF(C32=B31,B33,IF(C32=B33,B31,0))</f>
        <v>нет</v>
      </c>
      <c r="D34" s="55"/>
      <c r="E34" s="55"/>
      <c r="F34" s="55"/>
      <c r="G34" s="55"/>
      <c r="H34" s="55"/>
      <c r="I34" s="37"/>
      <c r="J34" s="37"/>
    </row>
    <row r="35" spans="1:10" s="41" customFormat="1" ht="10.5" customHeight="1">
      <c r="A35" s="39"/>
      <c r="B35" s="39"/>
      <c r="C35" s="51" t="s">
        <v>9</v>
      </c>
      <c r="D35" s="39"/>
      <c r="E35" s="51"/>
      <c r="F35" s="37"/>
      <c r="G35" s="37"/>
      <c r="H35" s="37"/>
      <c r="I35" s="37"/>
      <c r="J35" s="37"/>
    </row>
    <row r="36" spans="1:13" ht="10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0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0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0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0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0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0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0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0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45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77</v>
      </c>
      <c r="B2" s="24"/>
      <c r="C2" s="26" t="s">
        <v>78</v>
      </c>
      <c r="D2" s="24"/>
      <c r="E2" s="24"/>
      <c r="F2" s="24"/>
      <c r="G2" s="24"/>
      <c r="H2" s="24"/>
      <c r="I2" s="24"/>
    </row>
    <row r="3" spans="1:9" ht="18">
      <c r="A3" s="21" t="s">
        <v>67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65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68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79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69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73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80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81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7" t="str">
        <f>Сп2!C1</f>
        <v>Кубок Башкортостана 2008</v>
      </c>
      <c r="C1" s="27"/>
      <c r="D1" s="27"/>
      <c r="E1" s="27"/>
      <c r="F1" s="27"/>
      <c r="G1" s="27"/>
      <c r="H1" s="27"/>
      <c r="I1" s="27"/>
    </row>
    <row r="2" spans="1:9" ht="12.75">
      <c r="A2" s="3"/>
      <c r="B2" s="27" t="str">
        <f>Сп2!C2</f>
        <v>1/8 финала Турнира им.Якова Худыша. 9 августа.</v>
      </c>
      <c r="C2" s="27"/>
      <c r="D2" s="27"/>
      <c r="E2" s="27"/>
      <c r="F2" s="27"/>
      <c r="G2" s="27"/>
      <c r="H2" s="27"/>
      <c r="I2" s="2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Сп2!A1</f>
        <v>Бикбулатов Ильдар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45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Сп2!A16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45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Сп2!A9</f>
        <v>Сидоров Дмитрий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73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Сп2!A8</f>
        <v>Гордеев Андрей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45</v>
      </c>
      <c r="F11" s="3"/>
      <c r="G11" s="11"/>
      <c r="H11" s="3"/>
      <c r="I11" s="3"/>
    </row>
    <row r="12" spans="1:9" ht="12.75">
      <c r="A12" s="2">
        <v>5</v>
      </c>
      <c r="B12" s="4" t="str">
        <f>Сп2!A5</f>
        <v>Волков Арнольд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68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Сп2!A12</f>
        <v>нет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68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Сп2!A13</f>
        <v>нет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65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Сп2!A4</f>
        <v>Саитов Ринат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69</v>
      </c>
      <c r="G19" s="6"/>
      <c r="H19" s="6"/>
      <c r="I19" s="6"/>
    </row>
    <row r="20" spans="1:9" ht="12.75">
      <c r="A20" s="2">
        <v>3</v>
      </c>
      <c r="B20" s="4" t="str">
        <f>Сп2!A3</f>
        <v>Зарипова Эльвина</v>
      </c>
      <c r="C20" s="3"/>
      <c r="D20" s="3"/>
      <c r="E20" s="9"/>
      <c r="F20" s="13"/>
      <c r="G20" s="3"/>
      <c r="H20" s="28" t="s">
        <v>0</v>
      </c>
      <c r="I20" s="28"/>
    </row>
    <row r="21" spans="1:9" ht="12.75">
      <c r="A21" s="3"/>
      <c r="B21" s="5">
        <v>5</v>
      </c>
      <c r="C21" s="6" t="s">
        <v>67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Сп2!A14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79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Сп2!A11</f>
        <v>нет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79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Сп2!A6</f>
        <v>Килюшева Мария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69</v>
      </c>
      <c r="F27" s="13"/>
      <c r="G27" s="3"/>
      <c r="H27" s="3"/>
      <c r="I27" s="3"/>
    </row>
    <row r="28" spans="1:9" ht="12.75">
      <c r="A28" s="2">
        <v>7</v>
      </c>
      <c r="B28" s="4" t="str">
        <f>Сп2!A7</f>
        <v>Филипов Сергей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69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Сп2!A10</f>
        <v>Морозкин Никита</v>
      </c>
      <c r="C30" s="9"/>
      <c r="D30" s="9"/>
      <c r="E30" s="2">
        <v>-15</v>
      </c>
      <c r="F30" s="4" t="str">
        <f>IF(F19=E11,E27,IF(F19=E27,E11,0))</f>
        <v>Бикбулатов Ильдар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69</v>
      </c>
      <c r="E31" s="3"/>
      <c r="F31" s="13"/>
      <c r="G31" s="3"/>
      <c r="H31" s="28" t="s">
        <v>1</v>
      </c>
      <c r="I31" s="28"/>
    </row>
    <row r="32" spans="1:9" ht="12.75">
      <c r="A32" s="2">
        <v>15</v>
      </c>
      <c r="B32" s="4" t="str">
        <f>Сп2!A15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77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Сп2!A2</f>
        <v>Карташов Алексей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Волков Арнольд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80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Сидоров Дмитрий</v>
      </c>
      <c r="C38" s="5">
        <v>20</v>
      </c>
      <c r="D38" s="15" t="s">
        <v>77</v>
      </c>
      <c r="E38" s="5">
        <v>26</v>
      </c>
      <c r="F38" s="15" t="s">
        <v>67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Карташов Алексей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нет</v>
      </c>
      <c r="C40" s="3"/>
      <c r="D40" s="5">
        <v>24</v>
      </c>
      <c r="E40" s="16" t="s">
        <v>67</v>
      </c>
      <c r="F40" s="9"/>
      <c r="G40" s="3"/>
      <c r="H40" s="3"/>
      <c r="I40" s="3"/>
    </row>
    <row r="41" spans="1:9" ht="12.75">
      <c r="A41" s="3"/>
      <c r="B41" s="5">
        <v>17</v>
      </c>
      <c r="C41" s="15"/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нет</v>
      </c>
      <c r="C42" s="5">
        <v>21</v>
      </c>
      <c r="D42" s="16" t="s">
        <v>67</v>
      </c>
      <c r="E42" s="13"/>
      <c r="F42" s="5">
        <v>28</v>
      </c>
      <c r="G42" s="15" t="s">
        <v>65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Зарипова Эльвина</v>
      </c>
      <c r="D43" s="3"/>
      <c r="E43" s="13"/>
      <c r="F43" s="9"/>
      <c r="G43" s="3"/>
      <c r="H43" s="28" t="s">
        <v>2</v>
      </c>
      <c r="I43" s="28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Килюшева Мария</v>
      </c>
      <c r="F44" s="9"/>
      <c r="G44" s="13"/>
      <c r="H44" s="3"/>
      <c r="I44" s="3"/>
    </row>
    <row r="45" spans="1:9" ht="12.75">
      <c r="A45" s="3"/>
      <c r="B45" s="5">
        <v>18</v>
      </c>
      <c r="C45" s="15"/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нет</v>
      </c>
      <c r="C46" s="5">
        <v>22</v>
      </c>
      <c r="D46" s="15" t="s">
        <v>65</v>
      </c>
      <c r="E46" s="5">
        <v>27</v>
      </c>
      <c r="F46" s="16" t="s">
        <v>65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Саитов Ринат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Морозкин Никита</v>
      </c>
      <c r="C48" s="3"/>
      <c r="D48" s="5">
        <v>25</v>
      </c>
      <c r="E48" s="16" t="s">
        <v>65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81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81</v>
      </c>
      <c r="E50" s="13"/>
      <c r="F50" s="2">
        <v>-28</v>
      </c>
      <c r="G50" s="4" t="str">
        <f>IF(G42=F38,F46,IF(G42=F46,F38,0))</f>
        <v>Зарипова Эльвина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Гордеев Андрей</v>
      </c>
      <c r="D51" s="3"/>
      <c r="E51" s="13"/>
      <c r="F51" s="3"/>
      <c r="G51" s="19"/>
      <c r="H51" s="28" t="s">
        <v>3</v>
      </c>
      <c r="I51" s="28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Волков Арнольд</v>
      </c>
      <c r="C53" s="3"/>
      <c r="D53" s="2">
        <v>-20</v>
      </c>
      <c r="E53" s="4" t="str">
        <f>IF(D38=C37,C39,IF(D38=C39,C37,0))</f>
        <v>Сидоров Дмитрий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68</v>
      </c>
      <c r="D54" s="3"/>
      <c r="E54" s="5">
        <v>31</v>
      </c>
      <c r="F54" s="6" t="s">
        <v>80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Килюшева Мария</v>
      </c>
      <c r="C55" s="14" t="s">
        <v>4</v>
      </c>
      <c r="D55" s="2">
        <v>-21</v>
      </c>
      <c r="E55" s="8">
        <f>IF(D42=C41,C43,IF(D42=C43,C41,0))</f>
        <v>0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Килюшева Мария</v>
      </c>
      <c r="D56" s="3"/>
      <c r="E56" s="3"/>
      <c r="F56" s="5">
        <v>33</v>
      </c>
      <c r="G56" s="6" t="s">
        <v>73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>
        <f>IF(D46=C45,C47,IF(D46=C47,C45,0))</f>
        <v>0</v>
      </c>
      <c r="F57" s="9"/>
      <c r="G57" s="3"/>
      <c r="H57" s="28" t="s">
        <v>6</v>
      </c>
      <c r="I57" s="28"/>
    </row>
    <row r="58" spans="1:9" ht="12.75">
      <c r="A58" s="2">
        <v>-24</v>
      </c>
      <c r="B58" s="4" t="str">
        <f>IF(E40=D38,D42,IF(E40=D42,D38,0))</f>
        <v>Карташов Алексей</v>
      </c>
      <c r="C58" s="3"/>
      <c r="D58" s="3"/>
      <c r="E58" s="5">
        <v>32</v>
      </c>
      <c r="F58" s="10" t="s">
        <v>73</v>
      </c>
      <c r="G58" s="20"/>
      <c r="H58" s="3"/>
      <c r="I58" s="3"/>
    </row>
    <row r="59" spans="1:9" ht="12.75">
      <c r="A59" s="3"/>
      <c r="B59" s="5">
        <v>30</v>
      </c>
      <c r="C59" s="6" t="s">
        <v>81</v>
      </c>
      <c r="D59" s="2">
        <v>-23</v>
      </c>
      <c r="E59" s="8" t="str">
        <f>IF(D50=C49,C51,IF(D50=C51,C49,0))</f>
        <v>Гордеев Андрей</v>
      </c>
      <c r="F59" s="2">
        <v>-33</v>
      </c>
      <c r="G59" s="4" t="str">
        <f>IF(G56=F54,F58,IF(G56=F58,F54,0))</f>
        <v>Сидоров Дмитрий</v>
      </c>
      <c r="H59" s="12"/>
      <c r="I59" s="12"/>
    </row>
    <row r="60" spans="1:9" ht="12.75">
      <c r="A60" s="2">
        <v>-25</v>
      </c>
      <c r="B60" s="8" t="str">
        <f>IF(E48=D46,D50,IF(E48=D50,D46,0))</f>
        <v>Морозкин Никита</v>
      </c>
      <c r="C60" s="14" t="s">
        <v>7</v>
      </c>
      <c r="D60" s="3"/>
      <c r="E60" s="3"/>
      <c r="F60" s="3"/>
      <c r="G60" s="3"/>
      <c r="H60" s="28" t="s">
        <v>8</v>
      </c>
      <c r="I60" s="28"/>
    </row>
    <row r="61" spans="1:9" ht="12.75">
      <c r="A61" s="3"/>
      <c r="B61" s="2">
        <v>-30</v>
      </c>
      <c r="C61" s="4" t="str">
        <f>IF(C59=B58,B60,IF(C59=B60,B58,0))</f>
        <v>Карташов Алексей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>
        <f>IF(F54=E53,E55,IF(F54=E55,E53,0))</f>
        <v>0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/>
      <c r="H63" s="12"/>
      <c r="I63" s="12"/>
    </row>
    <row r="64" spans="1:9" ht="12.75">
      <c r="A64" s="3"/>
      <c r="B64" s="5">
        <v>35</v>
      </c>
      <c r="C64" s="6"/>
      <c r="D64" s="3"/>
      <c r="E64" s="2">
        <v>-32</v>
      </c>
      <c r="F64" s="8">
        <f>IF(F58=E57,E59,IF(F58=E59,E57,0))</f>
        <v>0</v>
      </c>
      <c r="G64" s="3"/>
      <c r="H64" s="28" t="s">
        <v>10</v>
      </c>
      <c r="I64" s="28"/>
    </row>
    <row r="65" spans="1:9" ht="12.75">
      <c r="A65" s="2">
        <v>-17</v>
      </c>
      <c r="B65" s="8">
        <f>IF(C41=B40,B42,IF(C41=B42,B40,0))</f>
        <v>0</v>
      </c>
      <c r="C65" s="9"/>
      <c r="D65" s="13"/>
      <c r="E65" s="3"/>
      <c r="F65" s="2">
        <v>-34</v>
      </c>
      <c r="G65" s="4">
        <f>IF(G63=F62,F64,IF(G63=F64,F62,0))</f>
        <v>0</v>
      </c>
      <c r="H65" s="12"/>
      <c r="I65" s="12"/>
    </row>
    <row r="66" spans="1:9" ht="12.75">
      <c r="A66" s="3"/>
      <c r="B66" s="3"/>
      <c r="C66" s="5">
        <v>37</v>
      </c>
      <c r="D66" s="6"/>
      <c r="E66" s="3"/>
      <c r="F66" s="3"/>
      <c r="G66" s="3"/>
      <c r="H66" s="28" t="s">
        <v>11</v>
      </c>
      <c r="I66" s="28"/>
    </row>
    <row r="67" spans="1:9" ht="12.75">
      <c r="A67" s="2">
        <v>-18</v>
      </c>
      <c r="B67" s="4">
        <f>IF(C45=B44,B46,IF(C45=B46,B44,0))</f>
        <v>0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 t="str">
        <f>IF(C68=B67,B69,IF(C68=B69,B67,0))</f>
        <v>нет</v>
      </c>
      <c r="G69" s="3"/>
      <c r="H69" s="28" t="s">
        <v>13</v>
      </c>
      <c r="I69" s="28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8" t="s">
        <v>15</v>
      </c>
      <c r="I71" s="28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28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25</v>
      </c>
      <c r="B2" s="24"/>
      <c r="C2" s="26" t="s">
        <v>63</v>
      </c>
      <c r="D2" s="24"/>
      <c r="E2" s="24"/>
      <c r="F2" s="24"/>
      <c r="G2" s="24"/>
      <c r="H2" s="24"/>
      <c r="I2" s="24"/>
    </row>
    <row r="3" spans="1:9" ht="18">
      <c r="A3" s="21" t="s">
        <v>39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38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43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64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46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45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65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66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67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68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69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70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71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72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73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74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75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76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Сп1!C1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Сп1!C2</f>
        <v>Четвертьфинал Турнира им.Якова Худыша. 16 августа.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Сп1!A1</f>
        <v>Кузнецов Дмитрий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28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Сп1!A32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72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Сп1!A17</f>
        <v>Гордеев Андрей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72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Сп1!A16</f>
        <v>Курбаншоева Лесана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45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Сп1!A9</f>
        <v>Саитов Ринат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65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Сп1!A24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45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Сп1!A25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45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Сп1!A8</f>
        <v>Бикбулатов Ильдар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38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Сп1!A5</f>
        <v>Килюшев Анатолий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43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Сп1!A28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43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Сп1!A21</f>
        <v>нет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68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Сп1!A12</f>
        <v>Волков Арнольд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38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Сп1!A13</f>
        <v>Филипов Сергей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69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Сп1!A20</f>
        <v>Петров Алексей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38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Сп1!A29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38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Сп1!A4</f>
        <v>Барышев Сергей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38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Сп1!A3</f>
        <v>Иванов Дмитрий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39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Сп1!A30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39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Сп1!A19</f>
        <v>Субхангулов Арнольд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70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Сп1!A14</f>
        <v>Ларионов Юрий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39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Сп1!A11</f>
        <v>Зарипова Эльвина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67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Сп1!A22</f>
        <v>нет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64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Сп1!A27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64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Сп1!A6</f>
        <v>Ларионов Сергей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25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Сп1!A7</f>
        <v>Рахматуллин Равиль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46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Сп1!A26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46</v>
      </c>
      <c r="E55" s="9"/>
      <c r="F55" s="18">
        <v>-31</v>
      </c>
      <c r="G55" s="4" t="str">
        <f>IF(G35=F19,F51,IF(G35=F51,F19,0))</f>
        <v>Тодрамович Александр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Сп1!A23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66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Сп1!A10</f>
        <v>Зиновьев Александр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25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Сп1!A15</f>
        <v>Клементьева Елена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71</v>
      </c>
      <c r="D61" s="9"/>
      <c r="E61" s="2">
        <v>-58</v>
      </c>
      <c r="F61" s="4" t="str">
        <f>IF(1стр2!H14=1стр2!G10,1стр2!G18,IF(1стр2!H14=1стр2!G18,1стр2!G10,0))</f>
        <v>Килюшев Анатолий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Сп1!A18</f>
        <v>Муллагулова Лиля</v>
      </c>
      <c r="C62" s="9"/>
      <c r="D62" s="9"/>
      <c r="E62" s="3"/>
      <c r="F62" s="5">
        <v>61</v>
      </c>
      <c r="G62" s="6" t="s">
        <v>43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25</v>
      </c>
      <c r="E63" s="2">
        <v>-59</v>
      </c>
      <c r="F63" s="8" t="str">
        <f>IF(1стр2!H30=1стр2!G26,1стр2!G34,IF(1стр2!H30=1стр2!G34,1стр2!G26,0))</f>
        <v>Ларионов Сергей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Сп1!A31</f>
        <v>нет</v>
      </c>
      <c r="C64" s="9"/>
      <c r="D64" s="3"/>
      <c r="E64" s="3"/>
      <c r="F64" s="2">
        <v>-61</v>
      </c>
      <c r="G64" s="4" t="str">
        <f>IF(G62=F61,F63,IF(G62=F63,F61,0))</f>
        <v>Ларионов Сергей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25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Сп1!A2</f>
        <v>Тодрамович Александр</v>
      </c>
      <c r="C66" s="3"/>
      <c r="D66" s="3"/>
      <c r="E66" s="2">
        <v>-56</v>
      </c>
      <c r="F66" s="4" t="str">
        <f>IF(1стр2!G10=1стр2!F6,1стр2!F14,IF(1стр2!G10=1стр2!F14,1стр2!F6,0))</f>
        <v>Курбаншоева Лесана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28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IF(1стр2!F6=1стр2!E4,1стр2!E8,IF(1стр2!F6=1стр2!E8,1стр2!E4,0))</f>
        <v>Зиновьев Александр</v>
      </c>
      <c r="C68" s="3"/>
      <c r="D68" s="3"/>
      <c r="E68" s="2">
        <v>-57</v>
      </c>
      <c r="F68" s="8" t="str">
        <f>IF(1стр2!G26=1стр2!F22,1стр2!F30,IF(1стр2!G26=1стр2!F30,1стр2!F22,0))</f>
        <v>Кузнецов Дмитрий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67</v>
      </c>
      <c r="D69" s="3"/>
      <c r="E69" s="3"/>
      <c r="F69" s="2">
        <v>-62</v>
      </c>
      <c r="G69" s="4" t="str">
        <f>IF(G67=F66,F68,IF(G67=F68,F66,0))</f>
        <v>Курбаншоева Лесана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IF(1стр2!F14=1стр2!E12,1стр2!E16,IF(1стр2!F14=1стр2!E16,1стр2!E12,0))</f>
        <v>Зарипова Эльвина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46</v>
      </c>
      <c r="E71" s="2">
        <v>-63</v>
      </c>
      <c r="F71" s="4" t="str">
        <f>IF(C69=B68,B70,IF(C69=B70,B68,0))</f>
        <v>Зиновьев Александр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IF(1стр2!F22=1стр2!E20,1стр2!E24,IF(1стр2!F22=1стр2!E24,1стр2!E20,0))</f>
        <v>Филипов Сергей</v>
      </c>
      <c r="C72" s="9"/>
      <c r="D72" s="17" t="s">
        <v>6</v>
      </c>
      <c r="E72" s="3"/>
      <c r="F72" s="5">
        <v>66</v>
      </c>
      <c r="G72" s="6" t="s">
        <v>66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46</v>
      </c>
      <c r="D73" s="20"/>
      <c r="E73" s="2">
        <v>-64</v>
      </c>
      <c r="F73" s="8" t="str">
        <f>IF(C73=B72,B74,IF(C73=B74,B72,0))</f>
        <v>Филипов Сергей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IF(1стр2!F30=1стр2!E28,1стр2!E32,IF(1стр2!F30=1стр2!E32,1стр2!E28,0))</f>
        <v>Рахматуллин Равиль</v>
      </c>
      <c r="C74" s="2">
        <v>-65</v>
      </c>
      <c r="D74" s="4" t="str">
        <f>IF(D71=C69,C73,IF(D71=C73,C69,0))</f>
        <v>Зарипова Эльвина</v>
      </c>
      <c r="E74" s="3"/>
      <c r="F74" s="2">
        <v>-66</v>
      </c>
      <c r="G74" s="4" t="str">
        <f>IF(G72=F71,F73,IF(G72=F73,F71,0))</f>
        <v>Филипов Сергей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Сп1!C1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Сп1!C2</f>
        <v>Четвертьфинал Турнира им.Якова Худыша. 16 августа.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IF(1стр1!C5=1стр1!B4,1стр1!B6,IF(1стр1!C5=1стр1!B6,1стр1!B4,0))</f>
        <v>нет</v>
      </c>
      <c r="C4" s="3"/>
      <c r="D4" s="2">
        <v>-25</v>
      </c>
      <c r="E4" s="4" t="str">
        <f>IF(1стр1!E11=1стр1!D7,1стр1!D15,IF(1стр1!E11=1стр1!D15,1стр1!D7,0))</f>
        <v>Курбаншоева Лесана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73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IF(1стр1!C9=1стр1!B8,1стр1!B10,IF(1стр1!C9=1стр1!B10,1стр1!B8,0))</f>
        <v>Гордеев Андрей</v>
      </c>
      <c r="C6" s="5">
        <v>40</v>
      </c>
      <c r="D6" s="12" t="s">
        <v>71</v>
      </c>
      <c r="E6" s="5">
        <v>52</v>
      </c>
      <c r="F6" s="12" t="s">
        <v>72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IF(1стр1!D63=1стр1!C61,1стр1!C65,IF(1стр1!D63=1стр1!C65,1стр1!C61,0))</f>
        <v>Клементьева Елена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IF(1стр1!C13=1стр1!B12,1стр1!B14,IF(1стр1!C13=1стр1!B14,1стр1!B12,0))</f>
        <v>нет</v>
      </c>
      <c r="C8" s="3"/>
      <c r="D8" s="5">
        <v>48</v>
      </c>
      <c r="E8" s="33" t="s">
        <v>66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IF(1стр1!C17=1стр1!B16,1стр1!B18,IF(1стр1!C17=1стр1!B18,1стр1!B16,0))</f>
        <v>нет</v>
      </c>
      <c r="C10" s="5">
        <v>41</v>
      </c>
      <c r="D10" s="33" t="s">
        <v>66</v>
      </c>
      <c r="E10" s="13"/>
      <c r="F10" s="5">
        <v>56</v>
      </c>
      <c r="G10" s="12" t="s">
        <v>43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IF(1стр1!D55=1стр1!C53,1стр1!C57,IF(1стр1!D55=1стр1!C57,1стр1!C53,0))</f>
        <v>Зиновьев Александр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IF(1стр1!C21=1стр1!B20,1стр1!B22,IF(1стр1!C21=1стр1!B22,1стр1!B20,0))</f>
        <v>нет</v>
      </c>
      <c r="C12" s="3"/>
      <c r="D12" s="2">
        <v>-26</v>
      </c>
      <c r="E12" s="4" t="str">
        <f>IF(1стр1!E27=1стр1!D23,1стр1!D31,IF(1стр1!E27=1стр1!D31,1стр1!D23,0))</f>
        <v>Килюшев Анатолий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IF(1стр1!C25=1стр1!B24,1стр1!B26,IF(1стр1!C25=1стр1!B26,1стр1!B24,0))</f>
        <v>нет</v>
      </c>
      <c r="C14" s="5">
        <v>42</v>
      </c>
      <c r="D14" s="12" t="s">
        <v>67</v>
      </c>
      <c r="E14" s="5">
        <v>53</v>
      </c>
      <c r="F14" s="33" t="s">
        <v>43</v>
      </c>
      <c r="G14" s="5">
        <v>58</v>
      </c>
      <c r="H14" s="12" t="s">
        <v>39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IF(1стр1!D47=1стр1!C45,1стр1!C49,IF(1стр1!D47=1стр1!C49,1стр1!C45,0))</f>
        <v>Зарипова Эльвина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IF(1стр1!C29=1стр1!B28,1стр1!B30,IF(1стр1!C29=1стр1!B30,1стр1!B28,0))</f>
        <v>Петров Алексей</v>
      </c>
      <c r="C16" s="3"/>
      <c r="D16" s="5">
        <v>49</v>
      </c>
      <c r="E16" s="33" t="s">
        <v>67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76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IF(1стр1!C33=1стр1!B32,1стр1!B34,IF(1стр1!C33=1стр1!B34,1стр1!B32,0))</f>
        <v>нет</v>
      </c>
      <c r="C18" s="5">
        <v>43</v>
      </c>
      <c r="D18" s="33" t="s">
        <v>70</v>
      </c>
      <c r="E18" s="13"/>
      <c r="F18" s="2">
        <v>-30</v>
      </c>
      <c r="G18" s="8" t="str">
        <f>IF(1стр1!F51=1стр1!E43,1стр1!E59,IF(1стр1!F51=1стр1!E59,1стр1!E43,0))</f>
        <v>Иванов Дмитрий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IF(1стр1!D39=1стр1!C37,1стр1!C41,IF(1стр1!D39=1стр1!C41,1стр1!C37,0))</f>
        <v>Ларионов Юрий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IF(1стр1!C37=1стр1!B36,1стр1!B38,IF(1стр1!C37=1стр1!B38,1стр1!B36,0))</f>
        <v>нет</v>
      </c>
      <c r="C20" s="3"/>
      <c r="D20" s="2">
        <v>-27</v>
      </c>
      <c r="E20" s="4" t="str">
        <f>IF(1стр1!E43=1стр1!D39,1стр1!D47,IF(1стр1!E43=1стр1!D47,1стр1!D39,0))</f>
        <v>Ларионов Сергей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75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IF(1стр1!C41=1стр1!B40,1стр1!B42,IF(1стр1!C41=1стр1!B42,1стр1!B40,0))</f>
        <v>Субхангулов Арнольд</v>
      </c>
      <c r="C22" s="5">
        <v>44</v>
      </c>
      <c r="D22" s="12" t="s">
        <v>69</v>
      </c>
      <c r="E22" s="5">
        <v>54</v>
      </c>
      <c r="F22" s="12" t="s">
        <v>64</v>
      </c>
      <c r="G22" s="13"/>
      <c r="H22" s="5">
        <v>60</v>
      </c>
      <c r="I22" s="34" t="s">
        <v>39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IF(1стр1!D31=1стр1!C29,1стр1!C33,IF(1стр1!D31=1стр1!C33,1стр1!C29,0))</f>
        <v>Филипов Сергей</v>
      </c>
      <c r="D23" s="9"/>
      <c r="E23" s="9"/>
      <c r="F23" s="9"/>
      <c r="G23" s="13"/>
      <c r="H23" s="9"/>
      <c r="I23" s="20"/>
      <c r="J23" s="28" t="s">
        <v>2</v>
      </c>
      <c r="K23" s="28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IF(1стр1!C45=1стр1!B44,1стр1!B46,IF(1стр1!C45=1стр1!B46,1стр1!B44,0))</f>
        <v>нет</v>
      </c>
      <c r="C24" s="3"/>
      <c r="D24" s="5">
        <v>50</v>
      </c>
      <c r="E24" s="33" t="s">
        <v>69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IF(1стр1!C49=1стр1!B48,1стр1!B50,IF(1стр1!C49=1стр1!B50,1стр1!B48,0))</f>
        <v>нет</v>
      </c>
      <c r="C26" s="5">
        <v>45</v>
      </c>
      <c r="D26" s="33" t="s">
        <v>68</v>
      </c>
      <c r="E26" s="13"/>
      <c r="F26" s="5">
        <v>57</v>
      </c>
      <c r="G26" s="12" t="s">
        <v>64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IF(1стр1!D23=1стр1!C21,1стр1!C25,IF(1стр1!D23=1стр1!C25,1стр1!C21,0))</f>
        <v>Волков Арнольд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IF(1стр1!C53=1стр1!B52,1стр1!B54,IF(1стр1!C53=1стр1!B54,1стр1!B52,0))</f>
        <v>нет</v>
      </c>
      <c r="C28" s="3"/>
      <c r="D28" s="2">
        <v>-28</v>
      </c>
      <c r="E28" s="4" t="str">
        <f>IF(1стр1!E59=1стр1!D55,1стр1!D63,IF(1стр1!E59=1стр1!D63,1стр1!D55,0))</f>
        <v>Рахматуллин Равиль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IF(1стр1!C57=1стр1!B56,1стр1!B58,IF(1стр1!C57=1стр1!B58,1стр1!B56,0))</f>
        <v>нет</v>
      </c>
      <c r="C30" s="5">
        <v>46</v>
      </c>
      <c r="D30" s="12" t="s">
        <v>65</v>
      </c>
      <c r="E30" s="5">
        <v>55</v>
      </c>
      <c r="F30" s="33" t="s">
        <v>28</v>
      </c>
      <c r="G30" s="5">
        <v>59</v>
      </c>
      <c r="H30" s="33" t="s">
        <v>45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IF(1стр1!D15=1стр1!C13,1стр1!C17,IF(1стр1!D15=1стр1!C17,1стр1!C13,0))</f>
        <v>Саитов Ринат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IF(1стр1!C61=1стр1!B60,1стр1!B62,IF(1стр1!C61=1стр1!B62,1стр1!B60,0))</f>
        <v>Муллагулова Лиля</v>
      </c>
      <c r="C32" s="3"/>
      <c r="D32" s="5">
        <v>51</v>
      </c>
      <c r="E32" s="33" t="s">
        <v>28</v>
      </c>
      <c r="F32" s="3"/>
      <c r="G32" s="9"/>
      <c r="H32" s="2">
        <v>-60</v>
      </c>
      <c r="I32" s="35" t="str">
        <f>IF(I22=H14,H30,IF(I22=H30,H14,0))</f>
        <v>Бикбулатов Ильдар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74</v>
      </c>
      <c r="D33" s="9"/>
      <c r="E33" s="13"/>
      <c r="F33" s="3"/>
      <c r="G33" s="9"/>
      <c r="H33" s="3"/>
      <c r="I33" s="20"/>
      <c r="J33" s="28" t="s">
        <v>3</v>
      </c>
      <c r="K33" s="28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IF(1стр1!C65=1стр1!B64,1стр1!B66,IF(1стр1!C65=1стр1!B66,1стр1!B64,0))</f>
        <v>нет</v>
      </c>
      <c r="C34" s="5">
        <v>47</v>
      </c>
      <c r="D34" s="33" t="s">
        <v>28</v>
      </c>
      <c r="E34" s="13"/>
      <c r="F34" s="2">
        <v>-29</v>
      </c>
      <c r="G34" s="8" t="str">
        <f>IF(1стр1!F19=1стр1!E11,1стр1!E27,IF(1стр1!F19=1стр1!E27,1стр1!E11,0))</f>
        <v>Бикбулатов Ильдар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IF(1стр1!D7=1стр1!C5,1стр1!C9,IF(1стр1!D7=1стр1!C9,1стр1!C5,0))</f>
        <v>Кузнецов Дмитрий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Гордеев Андрей</v>
      </c>
      <c r="C37" s="3"/>
      <c r="D37" s="3"/>
      <c r="E37" s="3"/>
      <c r="F37" s="2">
        <v>-48</v>
      </c>
      <c r="G37" s="4" t="str">
        <f>IF(E8=D6,D10,IF(E8=D10,D6,0))</f>
        <v>Клементьева Елена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73</v>
      </c>
      <c r="D38" s="3"/>
      <c r="E38" s="3"/>
      <c r="F38" s="3"/>
      <c r="G38" s="5">
        <v>67</v>
      </c>
      <c r="H38" s="12" t="s">
        <v>71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Ларионов Юрий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76</v>
      </c>
      <c r="E40" s="3"/>
      <c r="F40" s="3"/>
      <c r="G40" s="3"/>
      <c r="H40" s="5">
        <v>69</v>
      </c>
      <c r="I40" s="23" t="s">
        <v>71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Волков Арнольд</v>
      </c>
      <c r="H41" s="9"/>
      <c r="I41" s="19"/>
      <c r="J41" s="28" t="s">
        <v>12</v>
      </c>
      <c r="K41" s="28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76</v>
      </c>
      <c r="D42" s="9"/>
      <c r="E42" s="3"/>
      <c r="F42" s="3"/>
      <c r="G42" s="5">
        <v>68</v>
      </c>
      <c r="H42" s="33" t="s">
        <v>68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Петров Алексей</v>
      </c>
      <c r="C43" s="3"/>
      <c r="D43" s="9"/>
      <c r="E43" s="3"/>
      <c r="F43" s="2">
        <v>-51</v>
      </c>
      <c r="G43" s="8" t="str">
        <f>IF(E32=D30,D34,IF(E32=D34,D30,0))</f>
        <v>Саитов Ринат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75</v>
      </c>
      <c r="F44" s="3"/>
      <c r="G44" s="3"/>
      <c r="H44" s="2">
        <v>-69</v>
      </c>
      <c r="I44" s="4" t="str">
        <f>IF(I40=H38,H42,IF(I40=H42,H38,0))</f>
        <v>Волков Арнольд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Субхангулов Арнольд</v>
      </c>
      <c r="C45" s="3"/>
      <c r="D45" s="9"/>
      <c r="E45" s="14" t="s">
        <v>47</v>
      </c>
      <c r="F45" s="3"/>
      <c r="G45" s="2">
        <v>-67</v>
      </c>
      <c r="H45" s="4" t="str">
        <f>IF(H38=G37,G39,IF(H38=G39,G37,0))</f>
        <v>Ларионов Юрий</v>
      </c>
      <c r="I45" s="20"/>
      <c r="J45" s="28" t="s">
        <v>14</v>
      </c>
      <c r="K45" s="28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75</v>
      </c>
      <c r="D46" s="9"/>
      <c r="E46" s="3"/>
      <c r="F46" s="3"/>
      <c r="G46" s="3"/>
      <c r="H46" s="5">
        <v>70</v>
      </c>
      <c r="I46" s="34" t="s">
        <v>70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Саитов Ринат</v>
      </c>
      <c r="I47" s="20"/>
      <c r="J47" s="28" t="s">
        <v>13</v>
      </c>
      <c r="K47" s="28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75</v>
      </c>
      <c r="E48" s="3"/>
      <c r="F48" s="3"/>
      <c r="G48" s="3"/>
      <c r="H48" s="2">
        <v>-70</v>
      </c>
      <c r="I48" s="4" t="str">
        <f>IF(I46=H45,H47,IF(I46=H47,H45,0))</f>
        <v>Саитов Ринат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8" t="s">
        <v>15</v>
      </c>
      <c r="K49" s="28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74</v>
      </c>
      <c r="D50" s="2">
        <v>-77</v>
      </c>
      <c r="E50" s="4" t="str">
        <f>IF(E44=D40,D48,IF(E44=D48,D40,0))</f>
        <v>Петров Алексей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Муллагулова Лиля</v>
      </c>
      <c r="C51" s="3"/>
      <c r="D51" s="3"/>
      <c r="E51" s="14" t="s">
        <v>48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Гордеев Андрей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74</v>
      </c>
      <c r="F53" s="3"/>
      <c r="G53" s="3"/>
      <c r="H53" s="5">
        <v>81</v>
      </c>
      <c r="I53" s="23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Муллагулова Лиля</v>
      </c>
      <c r="E54" s="14" t="s">
        <v>49</v>
      </c>
      <c r="F54" s="2">
        <v>-73</v>
      </c>
      <c r="G54" s="4">
        <f>IF(C46=B45,B47,IF(C46=B47,B45,0))</f>
        <v>0</v>
      </c>
      <c r="H54" s="9"/>
      <c r="I54" s="19"/>
      <c r="J54" s="28" t="s">
        <v>50</v>
      </c>
      <c r="K54" s="28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Гордеев Андрей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51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8" t="s">
        <v>52</v>
      </c>
      <c r="K58" s="28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8" t="s">
        <v>53</v>
      </c>
      <c r="K60" s="28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28" t="s">
        <v>54</v>
      </c>
      <c r="K62" s="28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55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 t="str">
        <f>IF(C61=B60,B62,IF(C61=B62,B60,0))</f>
        <v>нет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 t="str">
        <f>IF(C65=B64,B66,IF(C65=B66,B64,0))</f>
        <v>нет</v>
      </c>
      <c r="H67" s="9"/>
      <c r="I67" s="19"/>
      <c r="J67" s="28" t="s">
        <v>56</v>
      </c>
      <c r="K67" s="28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57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28" t="s">
        <v>58</v>
      </c>
      <c r="K71" s="28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59</v>
      </c>
      <c r="F73" s="3"/>
      <c r="G73" s="2">
        <v>-92</v>
      </c>
      <c r="H73" s="8">
        <f>IF(H68=G67,G69,IF(H68=G69,G67,0))</f>
        <v>0</v>
      </c>
      <c r="I73" s="20"/>
      <c r="J73" s="28" t="s">
        <v>60</v>
      </c>
      <c r="K73" s="28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61</v>
      </c>
      <c r="F75" s="3"/>
      <c r="G75" s="13"/>
      <c r="H75" s="3"/>
      <c r="I75" s="20"/>
      <c r="J75" s="28" t="s">
        <v>62</v>
      </c>
      <c r="K75" s="28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Asus</cp:lastModifiedBy>
  <cp:lastPrinted>2008-08-31T06:19:40Z</cp:lastPrinted>
  <dcterms:created xsi:type="dcterms:W3CDTF">2008-02-03T08:28:10Z</dcterms:created>
  <dcterms:modified xsi:type="dcterms:W3CDTF">2008-08-31T07:20:28Z</dcterms:modified>
  <cp:category/>
  <cp:version/>
  <cp:contentType/>
  <cp:contentStatus/>
</cp:coreProperties>
</file>